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SLA Template" sheetId="1" r:id="rId4"/>
    <sheet state="visible" name="Lead Target by Month EXAMPLE" sheetId="2" r:id="rId5"/>
    <sheet state="visible" name="Lead Target by Month CREATE" sheetId="3" r:id="rId6"/>
    <sheet state="visible" name="Performance Against Plan EXAMPL" sheetId="4" r:id="rId7"/>
    <sheet state="visible" name="Performance Against Plan CREATE" sheetId="5" r:id="rId8"/>
    <sheet state="hidden" name="Actuals" sheetId="6" r:id="rId9"/>
    <sheet state="hidden" name="Data Sources" sheetId="7" r:id="rId10"/>
    <sheet state="hidden" name="Headcount" sheetId="8" r:id="rId11"/>
  </sheets>
  <definedNames/>
  <calcPr/>
  <extLst>
    <ext uri="GoogleSheetsCustomDataVersion2">
      <go:sheetsCustomData xmlns:go="http://customooxmlschemas.google.com/" r:id="rId12" roundtripDataChecksum="Cza6n8iI/UgTo8fwGERWWydcIY/hKhM2fHd4Rdux8pE="/>
    </ext>
  </extLst>
</workbook>
</file>

<file path=xl/sharedStrings.xml><?xml version="1.0" encoding="utf-8"?>
<sst xmlns="http://schemas.openxmlformats.org/spreadsheetml/2006/main" count="431" uniqueCount="150">
  <si>
    <t>How to Calculate Your SLA Leads Goal for Sales and Marketing Alignment</t>
  </si>
  <si>
    <t>Introduction: What is an SLA?</t>
  </si>
  <si>
    <t>There is a long history of pain and misalignment between sales and marketing teams. These two groups can suffer from a lack of transparency and are often judged on different metrics and timelines – which can lead to frustration and misalignment.</t>
  </si>
  <si>
    <t>But, sales and marketing teams can successfully work together. Effective alignment of sales and marketing is critical to a seamless customer experience. And according to the Aberdeen Group, companies with good sales and marketing alignment achieved 20% annual revenue growth. Essential to a productive relationship is establishing concrete metrics and mutual responsibilities for both marketing and sales. This is where a Service Level Agreement (SLA) comes into play.</t>
  </si>
  <si>
    <t>With clear expectation of how many quality leads marketing will generate each month, and how sales will follow up with those leads, an SLA defines the goals and provides hard numbers for both teams to measure their success.</t>
  </si>
  <si>
    <t>How to Use This Template</t>
  </si>
  <si>
    <t>This template is designed to help delve deeply into your pipeline numbers and create your own Service Level Agreement. Using our five step process you will: define your monthly revenue goals per region, input your average deal size per region, determine the percentage of revenue currently generated from marketing, define your customer close rates, identify how many monthly leads both sales and marketing need to hit your monthly numbers, and finally chart your monthly productivity against these goals.</t>
  </si>
  <si>
    <t>In order to fill out this template, you should have your sales and marketing analytics in front of you. Look at your historical marketing performance and closing histories in your CRM to make sure you have a clear picture of how leads proceed through your funnel. Most of these insights are available in integrated suites, such as HubSpot's Marketing Hub and CRM.</t>
  </si>
  <si>
    <t>Sheet 1: Revenue Target by Month</t>
  </si>
  <si>
    <t>On the first two sheets, we provide an SLA example. In this hypothetical example, we filled in data points based on general HubSpot sales and marketing details to show you what a real-world sales agreement might look like. (Note: This is not our actual HubSpot SLA data.)</t>
  </si>
  <si>
    <t>If you have global operations, split your regions so you can understand how each one is functioning.</t>
  </si>
  <si>
    <t>Sheets 3 &amp; 4: Create Your Own SLA</t>
  </si>
  <si>
    <t>On the second two sheets, we'll take you through each step towards building your own SLA. Here's a breakdown of each step.</t>
  </si>
  <si>
    <t>Step 1</t>
  </si>
  <si>
    <t xml:space="preserve">The first step of your sales-marketing SLA is to work with your sales leadership to determine the overall monthly revenue target that your company needs to hit. This will ensure that marketing is acting as a growth engine and are held responsible as a revenue team in line with sales. </t>
  </si>
  <si>
    <t xml:space="preserve">Take your revenue targets per region per month and add it to the correct cells. Remember to update this spreadsheet if your goals change at any point throughout the year. </t>
  </si>
  <si>
    <t>Not all businesses have the same Go to market model and it's important to adapt this spreadsheet to meet your individual needs. It may work better to split your revenue by personas. If this is case just swap out region for persona. The calculations will still work.</t>
  </si>
  <si>
    <t>Step 2</t>
  </si>
  <si>
    <t xml:space="preserve">The second step in your SLA development is to determine the value of you average deal size. This will help you determine how many deals you need to close to hit your revenue numbers. </t>
  </si>
  <si>
    <t xml:space="preserve">Calculating your average deal size is simple. First, identify your average sale price for each of your core regions or personas. Again, find this data in your marketing software and sales CRM tools. </t>
  </si>
  <si>
    <t>Input your average sale value into the top "average sale price" row for each region Our SLA template will automatically calculate the value of your leads based upon the % close rates you filled in for step one.</t>
  </si>
  <si>
    <t>Again, revisit your average sale prices for your personas or regions on a regular basis to make sure you are holding your teams to the right numbers.</t>
  </si>
  <si>
    <t>Step 3</t>
  </si>
  <si>
    <t xml:space="preserve">The third step of your sales-marketing SLA is to work with your sales leadership to determine the percentage of revenue pipeline generated by marketing and the revenue generated directly by sales. </t>
  </si>
  <si>
    <t xml:space="preserve">This will vary depending on how inbound vs outbound your company is. This may change throughout the year and should be updated in this spreadsheet regularly </t>
  </si>
  <si>
    <t>Step 4</t>
  </si>
  <si>
    <t>The next step of your sales-marketing SLA is to examine your sales closing rates, and specifically tease out what percentage of your leads ultimately become customers. This analysis looks at the historical performance of both your marketing and sales, and fills these holes in with actual performance data.</t>
  </si>
  <si>
    <t>To tease out your overall % closing rates, look at your last six months of sales data for each channel that you use to generate marketing leads.</t>
  </si>
  <si>
    <t>Take the average close rate and add it to the correct cell in the document. Remember to update this spreadsheet on a monthly basis as your channel performance will change over time.</t>
  </si>
  <si>
    <t>Step 5: SLA Calculation</t>
  </si>
  <si>
    <t>The last section of our calculator will tally your SLA commitments. As you fill in steps one through three, the SLA calculator will automatically populate the total SLA fields for each channel and persona. This worksheet will sum your channel and persona SLA, and your overall monthly totals.</t>
  </si>
  <si>
    <t>Ultimately, the total monthly SLA you commit to should equal the total potential revenue each segment or region can produce per month.</t>
  </si>
  <si>
    <t>As you fill out your tables each month, the SLA calculator will show how you are tracking towards your monthly SLA goal.</t>
  </si>
  <si>
    <t>Final Step: Performance Against Plan</t>
  </si>
  <si>
    <t>The SLA Example shows a snapshot of a month’s productivity. For maximum visibility, update these leads on an ongoing basis. HubSpot managers often monitor these numbers daily, and we send the marketing team a daily summary of our month-to-date performance.</t>
  </si>
  <si>
    <t xml:space="preserve">This section is where you track your daily actual leads and track monthly volume trends and percentage performance against plan. </t>
  </si>
  <si>
    <t>Conclusion</t>
  </si>
  <si>
    <t>Prepared with the monetary value of your lead generation efforts, you know how many types of leads you need in order to reach quota. This eliminates any confusion over what leads marketing is responsible for each month and creates alignment between your sales and marketing teams.</t>
  </si>
  <si>
    <t>Use this SLA as a tool to hold sales accountable for following up with these leads. With this data, your sales team can identify exactly how many times they need to attempt contact with their leads in order to deliver on their numbers.</t>
  </si>
  <si>
    <t>Finally, close the loop in your reporting, and build this SLA into your reporting structures, so that this tool becomes a resource for both marketing and sales teams to measure your mutual success.</t>
  </si>
  <si>
    <t xml:space="preserve"> Revenue</t>
  </si>
  <si>
    <t>Region</t>
  </si>
  <si>
    <t xml:space="preserve">Look at the revenue numbers your company needs to hit this year and split this by region and month.                   
            </t>
  </si>
  <si>
    <t>North Am</t>
  </si>
  <si>
    <t>Europe</t>
  </si>
  <si>
    <t>APAC</t>
  </si>
  <si>
    <t>LatAM</t>
  </si>
  <si>
    <t xml:space="preserve"> </t>
  </si>
  <si>
    <t>Average Deal Size</t>
  </si>
  <si>
    <t xml:space="preserve">Look at the average deal size per region and add that to the respective section. This may change during the year to reflect product launches or price changes and should be updated on a regular basis.                 
                 </t>
  </si>
  <si>
    <t>% Revenue from Marketing</t>
  </si>
  <si>
    <t xml:space="preserve">Here you have to find the percentage of your revenue that is coming from marketing. Based on your go to market strategy and sales structure, this may be very high (85%+) or between 15-25% if your company has a heavily sales focused legacy.                
                 </t>
  </si>
  <si>
    <t>Lead to Close</t>
  </si>
  <si>
    <t>Look at the average Marketing Qualified Lead to Close rate based on historical data per region. You may want to update this quarterly based on gains on your conversion rates.</t>
  </si>
  <si>
    <t>Target</t>
  </si>
  <si>
    <t xml:space="preserve">Once all of the other fields have been filled out this table calculates the number of leads you need to bring in to successfully hit your revenue goals.  Have a go changing the conversion rates and just see how your lead goals go down or up accordingly.  
                 </t>
  </si>
  <si>
    <t>Look at the average Marketing Qualified to Close rate based on historical data per region. You may want to update this quarterly based on gains on your conversion rates.</t>
  </si>
  <si>
    <t xml:space="preserve">Once all of the other fields have been filled out this table calculates the number of leads you need to bring in to successfully hit your revenue goals. 
Have a go changing the conversion rates and just see how your lead goals go down or up accordingly.  
                 </t>
  </si>
  <si>
    <t xml:space="preserve">These fields will autofull with your targets from the previous tab and calculate your total target per month for all of your segments. </t>
  </si>
  <si>
    <t>Total</t>
  </si>
  <si>
    <t>Actual</t>
  </si>
  <si>
    <t xml:space="preserve">Here is where you will add in your actual qualified lead volume every month. This will allow you to track your progress on a monthly basis and identify volume trends. </t>
  </si>
  <si>
    <t>Total Actual</t>
  </si>
  <si>
    <t xml:space="preserve">Having these two sections together allows you to chart your progress in the charts below. </t>
  </si>
  <si>
    <t>Total Target</t>
  </si>
  <si>
    <t>Performance</t>
  </si>
  <si>
    <t xml:space="preserve">Once all of the other fields have been filled out this table calculates the number of leads you need to bring in to successfully hit your revenue goals. 
                 </t>
  </si>
  <si>
    <t>Monthly Average</t>
  </si>
  <si>
    <t>Segment</t>
  </si>
  <si>
    <t>2015 Quota</t>
  </si>
  <si>
    <t>2015 ASP</t>
  </si>
  <si>
    <t>2015 % of Revenue from MQLs</t>
  </si>
  <si>
    <t>2015 MQLs</t>
  </si>
  <si>
    <t>2015 Deals</t>
  </si>
  <si>
    <t>2015 MQLs per Rep</t>
  </si>
  <si>
    <t>2016 SLA Assumption</t>
  </si>
  <si>
    <t>% Gap (+ / -)</t>
  </si>
  <si>
    <t>2015 Actual per Month</t>
  </si>
  <si>
    <t>YoY Growth</t>
  </si>
  <si>
    <t>EOY 2016 HC</t>
  </si>
  <si>
    <t>UK &amp; I</t>
  </si>
  <si>
    <t>Small Business</t>
  </si>
  <si>
    <t>Mid-Market</t>
  </si>
  <si>
    <t>Corporate</t>
  </si>
  <si>
    <t>Partner</t>
  </si>
  <si>
    <t>Benelux</t>
  </si>
  <si>
    <t>Mary</t>
  </si>
  <si>
    <t>Nordics</t>
  </si>
  <si>
    <t>DACH</t>
  </si>
  <si>
    <t>Direct</t>
  </si>
  <si>
    <t>France</t>
  </si>
  <si>
    <t>Italy</t>
  </si>
  <si>
    <t>Iberia</t>
  </si>
  <si>
    <t>CEE</t>
  </si>
  <si>
    <t>N/A</t>
  </si>
  <si>
    <t>MEA</t>
  </si>
  <si>
    <t>ANZ</t>
  </si>
  <si>
    <t>India</t>
  </si>
  <si>
    <t>SEA</t>
  </si>
  <si>
    <t>Japan</t>
  </si>
  <si>
    <t>Proposed 2016 SLA Assumption</t>
  </si>
  <si>
    <t>https://docs.google.com/spreadsheets/d/1URNXOMWPI-UY7YRD8WLBfzUOEvPsuUCaDAGmJZMAarg/edit#gid=311650072</t>
  </si>
  <si>
    <t>2015 Actuals</t>
  </si>
  <si>
    <t>Spreadsheet I sent you guys through yesterday, except % from SP (SFDC report in comment)</t>
  </si>
  <si>
    <t>EOY 2016 Headcount</t>
  </si>
  <si>
    <t>https://docs.google.com/spreadsheets/d/1PfuaXg7Q099gF-n2DpIACs6fugnxhCdScBzyIoRzOsU/edit#gid=324369679</t>
  </si>
  <si>
    <t>EOY 2016 Capacity</t>
  </si>
  <si>
    <t>YTD YoY MRR Growth</t>
  </si>
  <si>
    <t>EOY 2015</t>
  </si>
  <si>
    <t>EMEA</t>
  </si>
  <si>
    <t>UK &amp; I Small Business</t>
  </si>
  <si>
    <t>UK &amp; I Mid-Market</t>
  </si>
  <si>
    <t>UK &amp; I Corporate</t>
  </si>
  <si>
    <t>UK &amp; I Partner</t>
  </si>
  <si>
    <t>Benelux Mary</t>
  </si>
  <si>
    <t>Benelux Corporate</t>
  </si>
  <si>
    <t>Benelux Partner</t>
  </si>
  <si>
    <t>Nordics Mary</t>
  </si>
  <si>
    <t>Nordics Corporate</t>
  </si>
  <si>
    <t>Nordics Partner</t>
  </si>
  <si>
    <t>DACH Direct</t>
  </si>
  <si>
    <t>DACH Partner</t>
  </si>
  <si>
    <t>France Direct</t>
  </si>
  <si>
    <t>France Partner</t>
  </si>
  <si>
    <t>Iberia Direct</t>
  </si>
  <si>
    <t>Iberia Partner</t>
  </si>
  <si>
    <t>Italy Direct</t>
  </si>
  <si>
    <t>Italy Partner</t>
  </si>
  <si>
    <t>CEE Direct</t>
  </si>
  <si>
    <t>CEE Partner</t>
  </si>
  <si>
    <t>MEA Direct</t>
  </si>
  <si>
    <t>MEA Partner</t>
  </si>
  <si>
    <t>ANZ Direct</t>
  </si>
  <si>
    <t>ANZ Partner</t>
  </si>
  <si>
    <t>SEA Direct</t>
  </si>
  <si>
    <t>SEA Partner</t>
  </si>
  <si>
    <t>India Direct</t>
  </si>
  <si>
    <t>India Partner</t>
  </si>
  <si>
    <t>Japan Direct</t>
  </si>
  <si>
    <t>Japan Partner</t>
  </si>
  <si>
    <t>LATAM</t>
  </si>
  <si>
    <t>LATAM Direct</t>
  </si>
  <si>
    <t>LATAM Partner</t>
  </si>
  <si>
    <t>Brazil</t>
  </si>
  <si>
    <t>Brazil Direct</t>
  </si>
  <si>
    <t>Brazil Partner</t>
  </si>
  <si>
    <t>Farmer</t>
  </si>
  <si>
    <t xml:space="preserve">Farmer </t>
  </si>
  <si>
    <t>Total (excluding attrition)</t>
  </si>
  <si>
    <t>Total (excluding attrition) Total (excluding attrition)</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</si>
</sst>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quot; &quot;yy"/>
    <numFmt numFmtId="165" formatCode="&quot;$&quot;#,##0"/>
    <numFmt numFmtId="166" formatCode="0.0"/>
  </numFmts>
  <fonts count="15">
    <font>
      <sz val="10.0"/>
      <color rgb="FF000000"/>
      <name val="Arial"/>
      <scheme val="minor"/>
    </font>
    <font>
      <b/>
      <sz val="12.0"/>
      <color rgb="FF000000"/>
      <name val="Calibri"/>
    </font>
    <font>
      <b/>
      <sz val="11.0"/>
      <color rgb="FFFF9900"/>
      <name val="Calibri"/>
    </font>
    <font>
      <sz val="11.0"/>
      <color rgb="FF000000"/>
      <name val="Calibri"/>
    </font>
    <font>
      <b/>
      <sz val="11.0"/>
      <color rgb="FFF79646"/>
      <name val="Calibri"/>
    </font>
    <font>
      <sz val="10.0"/>
      <color theme="1"/>
      <name val="Arial"/>
    </font>
    <font>
      <u/>
      <sz val="10.0"/>
      <color theme="10"/>
      <name val="Arial"/>
    </font>
    <font>
      <b/>
      <sz val="10.0"/>
      <color theme="1"/>
      <name val="Arial"/>
    </font>
    <font>
      <b/>
      <sz val="11.0"/>
      <color rgb="FFFFFFFF"/>
      <name val="Calibri"/>
    </font>
    <font>
      <b/>
      <sz val="10.0"/>
      <color rgb="FFFFFFFF"/>
      <name val="Arial"/>
    </font>
    <font/>
    <font>
      <sz val="10.0"/>
      <color rgb="FFFFFFFF"/>
      <name val="Arial"/>
    </font>
    <font>
      <sz val="10.0"/>
      <color rgb="FF000000"/>
      <name val="Arial"/>
    </font>
    <font>
      <u/>
      <sz val="10.0"/>
      <color rgb="FF0000FF"/>
      <name val="Arial"/>
    </font>
    <font>
      <b/>
      <sz val="10.0"/>
      <color rgb="FFFCE5CD"/>
      <name val="Arial"/>
    </font>
  </fonts>
  <fills count="87">
    <fill>
      <patternFill patternType="none"/>
    </fill>
    <fill>
      <patternFill patternType="lightGray"/>
    </fill>
    <fill>
      <patternFill patternType="solid">
        <fgColor rgb="FFFFFFFF"/>
        <bgColor rgb="FFFFFFFF"/>
      </patternFill>
    </fill>
    <fill>
      <patternFill patternType="solid">
        <fgColor rgb="FFF79646"/>
        <bgColor rgb="FFF79646"/>
      </patternFill>
    </fill>
    <fill>
      <patternFill patternType="solid">
        <fgColor rgb="FF4A86E8"/>
        <bgColor rgb="FF4A86E8"/>
      </patternFill>
    </fill>
    <fill>
      <patternFill patternType="solid">
        <fgColor rgb="FFFCE5CD"/>
        <bgColor rgb="FFFCE5CD"/>
      </patternFill>
    </fill>
    <fill>
      <patternFill patternType="solid">
        <fgColor rgb="FF999999"/>
        <bgColor rgb="FF999999"/>
      </patternFill>
    </fill>
    <fill>
      <patternFill patternType="solid">
        <fgColor rgb="FFB6D7A8"/>
        <bgColor rgb="FFB6D7A8"/>
      </patternFill>
    </fill>
    <fill>
      <patternFill patternType="solid">
        <fgColor rgb="FFED7D31"/>
        <bgColor rgb="FFED7D31"/>
      </patternFill>
    </fill>
    <fill>
      <patternFill patternType="solid">
        <fgColor rgb="FFFCE4D6"/>
        <bgColor rgb="FFFCE4D6"/>
      </patternFill>
    </fill>
    <fill>
      <patternFill patternType="solid">
        <fgColor rgb="FFB9D780"/>
        <bgColor rgb="FFB9D780"/>
      </patternFill>
    </fill>
    <fill>
      <patternFill patternType="solid">
        <fgColor rgb="FFFCBF7B"/>
        <bgColor rgb="FFFCBF7B"/>
      </patternFill>
    </fill>
    <fill>
      <patternFill patternType="solid">
        <fgColor rgb="FF63BE7B"/>
        <bgColor rgb="FF63BE7B"/>
      </patternFill>
    </fill>
    <fill>
      <patternFill patternType="solid">
        <fgColor rgb="FFFDCE7E"/>
        <bgColor rgb="FFFDCE7E"/>
      </patternFill>
    </fill>
    <fill>
      <patternFill patternType="solid">
        <fgColor rgb="FFFCC07B"/>
        <bgColor rgb="FFFCC07B"/>
      </patternFill>
    </fill>
    <fill>
      <patternFill patternType="solid">
        <fgColor rgb="FFF8796E"/>
        <bgColor rgb="FFF8796E"/>
      </patternFill>
    </fill>
    <fill>
      <patternFill patternType="solid">
        <fgColor rgb="FFF98370"/>
        <bgColor rgb="FFF98370"/>
      </patternFill>
    </fill>
    <fill>
      <patternFill patternType="solid">
        <fgColor rgb="FF8CCA7E"/>
        <bgColor rgb="FF8CCA7E"/>
      </patternFill>
    </fill>
    <fill>
      <patternFill patternType="solid">
        <fgColor rgb="FFFED980"/>
        <bgColor rgb="FFFED980"/>
      </patternFill>
    </fill>
    <fill>
      <patternFill patternType="solid">
        <fgColor rgb="FFFDCD7E"/>
        <bgColor rgb="FFFDCD7E"/>
      </patternFill>
    </fill>
    <fill>
      <patternFill patternType="solid">
        <fgColor rgb="FFFBA576"/>
        <bgColor rgb="FFFBA576"/>
      </patternFill>
    </fill>
    <fill>
      <patternFill patternType="solid">
        <fgColor rgb="FFD1DE82"/>
        <bgColor rgb="FFD1DE82"/>
      </patternFill>
    </fill>
    <fill>
      <patternFill patternType="solid">
        <fgColor rgb="FFFDEB84"/>
        <bgColor rgb="FFFDEB84"/>
      </patternFill>
    </fill>
    <fill>
      <patternFill patternType="solid">
        <fgColor rgb="FFFBB279"/>
        <bgColor rgb="FFFBB279"/>
      </patternFill>
    </fill>
    <fill>
      <patternFill patternType="solid">
        <fgColor rgb="FFF98C71"/>
        <bgColor rgb="FFF98C71"/>
      </patternFill>
    </fill>
    <fill>
      <patternFill patternType="solid">
        <fgColor rgb="FFFA9B74"/>
        <bgColor rgb="FFFA9B74"/>
      </patternFill>
    </fill>
    <fill>
      <patternFill patternType="solid">
        <fgColor rgb="FFFCBE7B"/>
        <bgColor rgb="FFFCBE7B"/>
      </patternFill>
    </fill>
    <fill>
      <patternFill patternType="solid">
        <fgColor rgb="FFFBAD78"/>
        <bgColor rgb="FFFBAD78"/>
      </patternFill>
    </fill>
    <fill>
      <patternFill patternType="solid">
        <fgColor rgb="FFC0D981"/>
        <bgColor rgb="FFC0D981"/>
      </patternFill>
    </fill>
    <fill>
      <patternFill patternType="solid">
        <fgColor rgb="FFFA9773"/>
        <bgColor rgb="FFFA9773"/>
      </patternFill>
    </fill>
    <fill>
      <patternFill patternType="solid">
        <fgColor rgb="FFFF9900"/>
        <bgColor rgb="FFFF9900"/>
      </patternFill>
    </fill>
    <fill>
      <patternFill patternType="solid">
        <fgColor rgb="FFF5C27D"/>
        <bgColor rgb="FFF5C27D"/>
      </patternFill>
    </fill>
    <fill>
      <patternFill patternType="solid">
        <fgColor rgb="FFFCE8B2"/>
        <bgColor rgb="FFFCE8B2"/>
      </patternFill>
    </fill>
    <fill>
      <patternFill patternType="solid">
        <fgColor rgb="FFF4C7C3"/>
        <bgColor rgb="FFF4C7C3"/>
      </patternFill>
    </fill>
    <fill>
      <patternFill patternType="solid">
        <fgColor rgb="FFF8CF7F"/>
        <bgColor rgb="FFF8CF7F"/>
      </patternFill>
    </fill>
    <fill>
      <patternFill patternType="solid">
        <fgColor rgb="FFEA9176"/>
        <bgColor rgb="FFEA9176"/>
      </patternFill>
    </fill>
    <fill>
      <patternFill patternType="solid">
        <fgColor rgb="FFFCDD82"/>
        <bgColor rgb="FFFCDD82"/>
      </patternFill>
    </fill>
    <fill>
      <patternFill patternType="solid">
        <fgColor rgb="FFE6D983"/>
        <bgColor rgb="FFE6D983"/>
      </patternFill>
    </fill>
    <fill>
      <patternFill patternType="solid">
        <fgColor rgb="FFF8CC7F"/>
        <bgColor rgb="FFF8CC7F"/>
      </patternFill>
    </fill>
    <fill>
      <patternFill patternType="solid">
        <fgColor rgb="FFB7E1CD"/>
        <bgColor rgb="FFB7E1CD"/>
      </patternFill>
    </fill>
    <fill>
      <patternFill patternType="solid">
        <fgColor rgb="FFED9B77"/>
        <bgColor rgb="FFED9B77"/>
      </patternFill>
    </fill>
    <fill>
      <patternFill patternType="solid">
        <fgColor rgb="FFF3DC82"/>
        <bgColor rgb="FFF3DC82"/>
      </patternFill>
    </fill>
    <fill>
      <patternFill patternType="solid">
        <fgColor rgb="FFEFA779"/>
        <bgColor rgb="FFEFA779"/>
      </patternFill>
    </fill>
    <fill>
      <patternFill patternType="solid">
        <fgColor rgb="FFED9C78"/>
        <bgColor rgb="FFED9C78"/>
      </patternFill>
    </fill>
    <fill>
      <patternFill patternType="solid">
        <fgColor rgb="FFE7D983"/>
        <bgColor rgb="FFE7D983"/>
      </patternFill>
    </fill>
    <fill>
      <patternFill patternType="solid">
        <fgColor rgb="FFE0D883"/>
        <bgColor rgb="FFE0D883"/>
      </patternFill>
    </fill>
    <fill>
      <patternFill patternType="solid">
        <fgColor rgb="FFE67C73"/>
        <bgColor rgb="FFE67C73"/>
      </patternFill>
    </fill>
    <fill>
      <patternFill patternType="solid">
        <fgColor rgb="FFF9DD82"/>
        <bgColor rgb="FFF9DD82"/>
      </patternFill>
    </fill>
    <fill>
      <patternFill patternType="solid">
        <fgColor rgb="FFEEA278"/>
        <bgColor rgb="FFEEA278"/>
      </patternFill>
    </fill>
    <fill>
      <patternFill patternType="solid">
        <fgColor rgb="FF57BB8A"/>
        <bgColor rgb="FF57BB8A"/>
      </patternFill>
    </fill>
    <fill>
      <patternFill patternType="solid">
        <fgColor rgb="FFF6DC82"/>
        <bgColor rgb="FFF6DC82"/>
      </patternFill>
    </fill>
    <fill>
      <patternFill patternType="solid">
        <fgColor rgb="FFF7DC82"/>
        <bgColor rgb="FFF7DC82"/>
      </patternFill>
    </fill>
    <fill>
      <patternFill patternType="solid">
        <fgColor rgb="FFEFA579"/>
        <bgColor rgb="FFEFA579"/>
      </patternFill>
    </fill>
    <fill>
      <patternFill patternType="solid">
        <fgColor rgb="FFECDA82"/>
        <bgColor rgb="FFECDA82"/>
      </patternFill>
    </fill>
    <fill>
      <patternFill patternType="solid">
        <fgColor rgb="FFF9D180"/>
        <bgColor rgb="FFF9D180"/>
      </patternFill>
    </fill>
    <fill>
      <patternFill patternType="solid">
        <fgColor rgb="FFFADD82"/>
        <bgColor rgb="FFFADD82"/>
      </patternFill>
    </fill>
    <fill>
      <patternFill patternType="solid">
        <fgColor rgb="FFFAD480"/>
        <bgColor rgb="FFFAD480"/>
      </patternFill>
    </fill>
    <fill>
      <patternFill patternType="solid">
        <fgColor rgb="FFF7CA7F"/>
        <bgColor rgb="FFF7CA7F"/>
      </patternFill>
    </fill>
    <fill>
      <patternFill patternType="solid">
        <fgColor rgb="FFD2D584"/>
        <bgColor rgb="FFD2D584"/>
      </patternFill>
    </fill>
    <fill>
      <patternFill patternType="solid">
        <fgColor rgb="FFF5BF7D"/>
        <bgColor rgb="FFF5BF7D"/>
      </patternFill>
    </fill>
    <fill>
      <patternFill patternType="solid">
        <fgColor rgb="FFEC9777"/>
        <bgColor rgb="FFEC9777"/>
      </patternFill>
    </fill>
    <fill>
      <patternFill patternType="solid">
        <fgColor rgb="FFF8CE7F"/>
        <bgColor rgb="FFF8CE7F"/>
      </patternFill>
    </fill>
    <fill>
      <patternFill patternType="solid">
        <fgColor rgb="FFF1DB82"/>
        <bgColor rgb="FFF1DB82"/>
      </patternFill>
    </fill>
    <fill>
      <patternFill patternType="solid">
        <fgColor rgb="FFEB9476"/>
        <bgColor rgb="FFEB9476"/>
      </patternFill>
    </fill>
    <fill>
      <patternFill patternType="solid">
        <fgColor rgb="FFFBD981"/>
        <bgColor rgb="FFFBD981"/>
      </patternFill>
    </fill>
    <fill>
      <patternFill patternType="solid">
        <fgColor rgb="FFF9D280"/>
        <bgColor rgb="FFF9D280"/>
      </patternFill>
    </fill>
    <fill>
      <patternFill patternType="solid">
        <fgColor rgb="FFF3B87C"/>
        <bgColor rgb="FFF3B87C"/>
      </patternFill>
    </fill>
    <fill>
      <patternFill patternType="solid">
        <fgColor rgb="FFE5D983"/>
        <bgColor rgb="FFE5D983"/>
      </patternFill>
    </fill>
    <fill>
      <patternFill patternType="solid">
        <fgColor rgb="FFDED783"/>
        <bgColor rgb="FFDED783"/>
      </patternFill>
    </fill>
    <fill>
      <patternFill patternType="solid">
        <fgColor rgb="FFF6C37E"/>
        <bgColor rgb="FFF6C37E"/>
      </patternFill>
    </fill>
    <fill>
      <patternFill patternType="solid">
        <fgColor rgb="FF90C787"/>
        <bgColor rgb="FF90C787"/>
      </patternFill>
    </fill>
    <fill>
      <patternFill patternType="solid">
        <fgColor rgb="FFF2DB82"/>
        <bgColor rgb="FFF2DB82"/>
      </patternFill>
    </fill>
    <fill>
      <patternFill patternType="solid">
        <fgColor rgb="FFD8D683"/>
        <bgColor rgb="FFD8D683"/>
      </patternFill>
    </fill>
    <fill>
      <patternFill patternType="solid">
        <fgColor rgb="FF8CC687"/>
        <bgColor rgb="FF8CC687"/>
      </patternFill>
    </fill>
    <fill>
      <patternFill patternType="solid">
        <fgColor rgb="FFF7C87E"/>
        <bgColor rgb="FFF7C87E"/>
      </patternFill>
    </fill>
    <fill>
      <patternFill patternType="solid">
        <fgColor rgb="FFB1CE85"/>
        <bgColor rgb="FFB1CE85"/>
      </patternFill>
    </fill>
    <fill>
      <patternFill patternType="solid">
        <fgColor rgb="FFD1D584"/>
        <bgColor rgb="FFD1D584"/>
      </patternFill>
    </fill>
    <fill>
      <patternFill patternType="solid">
        <fgColor rgb="FFA7CC86"/>
        <bgColor rgb="FFA7CC86"/>
      </patternFill>
    </fill>
    <fill>
      <patternFill patternType="solid">
        <fgColor rgb="FFABCD85"/>
        <bgColor rgb="FFABCD85"/>
      </patternFill>
    </fill>
    <fill>
      <patternFill patternType="solid">
        <fgColor rgb="FFF3B67C"/>
        <bgColor rgb="FFF3B67C"/>
      </patternFill>
    </fill>
    <fill>
      <patternFill patternType="solid">
        <fgColor rgb="FFE88975"/>
        <bgColor rgb="FFE88975"/>
      </patternFill>
    </fill>
    <fill>
      <patternFill patternType="solid">
        <fgColor rgb="FFF2B27B"/>
        <bgColor rgb="FFF2B27B"/>
      </patternFill>
    </fill>
    <fill>
      <patternFill patternType="solid">
        <fgColor rgb="FFF1AD7A"/>
        <bgColor rgb="FFF1AD7A"/>
      </patternFill>
    </fill>
    <fill>
      <patternFill patternType="solid">
        <fgColor rgb="FFAFCE85"/>
        <bgColor rgb="FFAFCE85"/>
      </patternFill>
    </fill>
    <fill>
      <patternFill patternType="solid">
        <fgColor rgb="FFFBDD82"/>
        <bgColor rgb="FFFBDD82"/>
      </patternFill>
    </fill>
    <fill>
      <patternFill patternType="solid">
        <fgColor rgb="FFF5BE7D"/>
        <bgColor rgb="FFF5BE7D"/>
      </patternFill>
    </fill>
    <fill>
      <patternFill patternType="solid">
        <fgColor rgb="FFF4DC82"/>
        <bgColor rgb="FFF4DC82"/>
      </patternFill>
    </fill>
  </fills>
  <borders count="29">
    <border/>
    <border>
      <left/>
      <right/>
      <top/>
      <bottom/>
    </border>
    <border>
      <left/>
      <top style="thin">
        <color rgb="FFEFEFEF"/>
      </top>
    </border>
    <border>
      <top style="thin">
        <color rgb="FFEFEFEF"/>
      </top>
    </border>
    <border>
      <right style="thin">
        <color rgb="FFEFEFEF"/>
      </right>
      <top style="thin">
        <color rgb="FFEFEFEF"/>
      </top>
    </border>
    <border>
      <left/>
    </border>
    <border>
      <right style="thin">
        <color rgb="FFEFEFEF"/>
      </right>
    </border>
    <border>
      <left/>
      <bottom style="thin">
        <color rgb="FFEFEFEF"/>
      </bottom>
    </border>
    <border>
      <bottom style="thin">
        <color rgb="FFEFEFEF"/>
      </bottom>
    </border>
    <border>
      <right style="thin">
        <color rgb="FFEFEFEF"/>
      </right>
      <bottom style="thin">
        <color rgb="FFEFEFEF"/>
      </bottom>
    </border>
    <border>
      <left style="thin">
        <color rgb="FF000000"/>
      </left>
      <right/>
      <top style="thin">
        <color rgb="FF000000"/>
      </top>
      <bottom style="thin">
        <color rgb="FF000000"/>
      </bottom>
    </border>
    <border>
      <left style="thin">
        <color rgb="FFEFEFEF"/>
      </left>
      <top style="thin">
        <color rgb="FFEFEFEF"/>
      </top>
    </border>
    <border>
      <left style="thin">
        <color rgb="FFEFEFEF"/>
      </left>
    </border>
    <border>
      <left style="thin">
        <color rgb="FFEFEFEF"/>
      </left>
      <bottom style="thin">
        <color rgb="FFEFEFEF"/>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bottom/>
    </border>
    <border>
      <left/>
      <right style="thin">
        <color rgb="FF000000"/>
      </right>
      <top/>
      <bottom/>
    </border>
    <border>
      <right style="thin">
        <color rgb="FF000000"/>
      </right>
    </border>
    <border>
      <left style="thin">
        <color rgb="FF000000"/>
      </left>
    </border>
    <border>
      <left style="thin">
        <color rgb="FF000000"/>
      </left>
      <right style="thin">
        <color rgb="FF000000"/>
      </right>
    </border>
    <border>
      <left style="thin">
        <color rgb="FF000000"/>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1" fillId="2" fontId="1" numFmtId="0" xfId="0" applyAlignment="1" applyBorder="1" applyFill="1" applyFont="1">
      <alignment shrinkToFit="0" wrapText="1"/>
    </xf>
    <xf borderId="1" fillId="2" fontId="2" numFmtId="0" xfId="0" applyAlignment="1" applyBorder="1" applyFont="1">
      <alignment shrinkToFit="0" wrapText="1"/>
    </xf>
    <xf borderId="1" fillId="2" fontId="3" numFmtId="0" xfId="0" applyAlignment="1" applyBorder="1" applyFont="1">
      <alignment shrinkToFit="0" wrapText="1"/>
    </xf>
    <xf borderId="0" fillId="0" fontId="3" numFmtId="0" xfId="0" applyAlignment="1" applyFont="1">
      <alignment shrinkToFit="0" wrapText="1"/>
    </xf>
    <xf borderId="1" fillId="2" fontId="4" numFmtId="0" xfId="0" applyAlignment="1" applyBorder="1" applyFont="1">
      <alignment shrinkToFit="0" wrapText="1"/>
    </xf>
    <xf borderId="0" fillId="0" fontId="5" numFmtId="0" xfId="0" applyAlignment="1" applyFont="1">
      <alignment shrinkToFit="0" wrapText="1"/>
    </xf>
    <xf borderId="0" fillId="0" fontId="6" numFmtId="0" xfId="0" applyFont="1"/>
    <xf borderId="0" fillId="0" fontId="7" numFmtId="0" xfId="0" applyFont="1"/>
    <xf borderId="1" fillId="3" fontId="8" numFmtId="0" xfId="0" applyBorder="1" applyFill="1" applyFont="1"/>
    <xf borderId="1" fillId="3" fontId="9" numFmtId="164" xfId="0" applyBorder="1" applyFont="1" applyNumberFormat="1"/>
    <xf borderId="2" fillId="4" fontId="9" numFmtId="164" xfId="0" applyAlignment="1" applyBorder="1" applyFill="1" applyFont="1" applyNumberFormat="1">
      <alignment horizontal="center" shrinkToFit="0" vertical="center" wrapText="1"/>
    </xf>
    <xf borderId="3" fillId="0" fontId="10" numFmtId="0" xfId="0" applyBorder="1" applyFont="1"/>
    <xf borderId="4" fillId="0" fontId="10" numFmtId="0" xfId="0" applyBorder="1" applyFont="1"/>
    <xf borderId="0" fillId="0" fontId="5" numFmtId="0" xfId="0" applyAlignment="1" applyFont="1">
      <alignment horizontal="left" shrinkToFit="0" vertical="center" wrapText="1"/>
    </xf>
    <xf borderId="1" fillId="5" fontId="5" numFmtId="0" xfId="0" applyBorder="1" applyFill="1" applyFont="1"/>
    <xf borderId="0" fillId="0" fontId="3" numFmtId="165" xfId="0" applyAlignment="1" applyFont="1" applyNumberFormat="1">
      <alignment horizontal="right"/>
    </xf>
    <xf borderId="5" fillId="0" fontId="10" numFmtId="0" xfId="0" applyBorder="1" applyFont="1"/>
    <xf borderId="6" fillId="0" fontId="10" numFmtId="0" xfId="0" applyBorder="1" applyFont="1"/>
    <xf borderId="7" fillId="0" fontId="10" numFmtId="0" xfId="0" applyBorder="1" applyFont="1"/>
    <xf borderId="8" fillId="0" fontId="10" numFmtId="0" xfId="0" applyBorder="1" applyFont="1"/>
    <xf borderId="9" fillId="0" fontId="10" numFmtId="0" xfId="0" applyBorder="1" applyFont="1"/>
    <xf borderId="0" fillId="0" fontId="11" numFmtId="0" xfId="0" applyFont="1"/>
    <xf borderId="2" fillId="4" fontId="9" numFmtId="164" xfId="0" applyAlignment="1" applyBorder="1" applyFont="1" applyNumberFormat="1">
      <alignment horizontal="center" shrinkToFit="0" vertical="top" wrapText="1"/>
    </xf>
    <xf borderId="0" fillId="0" fontId="3" numFmtId="9" xfId="0" applyAlignment="1" applyFont="1" applyNumberFormat="1">
      <alignment horizontal="right"/>
    </xf>
    <xf borderId="0" fillId="0" fontId="5" numFmtId="0" xfId="0" applyFont="1"/>
    <xf borderId="2" fillId="4" fontId="9" numFmtId="0" xfId="0" applyAlignment="1" applyBorder="1" applyFont="1">
      <alignment horizontal="center" shrinkToFit="0" vertical="center" wrapText="1"/>
    </xf>
    <xf borderId="10" fillId="3" fontId="8" numFmtId="0" xfId="0" applyBorder="1" applyFont="1"/>
    <xf borderId="11" fillId="4" fontId="9" numFmtId="0" xfId="0" applyAlignment="1" applyBorder="1" applyFont="1">
      <alignment horizontal="center" shrinkToFit="0" vertical="center" wrapText="1"/>
    </xf>
    <xf borderId="0" fillId="0" fontId="3" numFmtId="3" xfId="0" applyAlignment="1" applyFont="1" applyNumberFormat="1">
      <alignment horizontal="right"/>
    </xf>
    <xf borderId="12" fillId="0" fontId="10" numFmtId="0" xfId="0" applyBorder="1" applyFont="1"/>
    <xf borderId="13" fillId="0" fontId="10" numFmtId="0" xfId="0" applyBorder="1" applyFont="1"/>
    <xf borderId="0" fillId="0" fontId="12" numFmtId="0" xfId="0" applyFont="1"/>
    <xf borderId="1" fillId="2" fontId="9" numFmtId="164" xfId="0" applyAlignment="1" applyBorder="1" applyFont="1" applyNumberFormat="1">
      <alignment horizontal="right"/>
    </xf>
    <xf borderId="1" fillId="2" fontId="9" numFmtId="0" xfId="0" applyAlignment="1" applyBorder="1" applyFont="1">
      <alignment horizontal="center" shrinkToFit="0" vertical="center" wrapText="1"/>
    </xf>
    <xf borderId="1" fillId="2" fontId="5" numFmtId="0" xfId="0" applyBorder="1" applyFont="1"/>
    <xf borderId="1" fillId="3" fontId="9" numFmtId="0" xfId="0" applyBorder="1" applyFont="1"/>
    <xf borderId="0" fillId="0" fontId="5" numFmtId="3" xfId="0" applyFont="1" applyNumberFormat="1"/>
    <xf borderId="1" fillId="6" fontId="9" numFmtId="0" xfId="0" applyBorder="1" applyFill="1" applyFont="1"/>
    <xf borderId="1" fillId="6" fontId="9" numFmtId="3" xfId="0" applyBorder="1" applyFont="1" applyNumberFormat="1"/>
    <xf borderId="0" fillId="0" fontId="5" numFmtId="164" xfId="0" applyFont="1" applyNumberFormat="1"/>
    <xf borderId="1" fillId="7" fontId="5" numFmtId="9" xfId="0" applyBorder="1" applyFill="1" applyFont="1" applyNumberFormat="1"/>
    <xf borderId="1" fillId="6" fontId="9" numFmtId="9" xfId="0" applyBorder="1" applyFont="1" applyNumberFormat="1"/>
    <xf borderId="10" fillId="8" fontId="3" numFmtId="0" xfId="0" applyBorder="1" applyFill="1" applyFont="1"/>
    <xf borderId="14" fillId="8" fontId="3" numFmtId="0" xfId="0" applyBorder="1" applyFont="1"/>
    <xf borderId="15" fillId="8" fontId="3" numFmtId="0" xfId="0" applyBorder="1" applyFont="1"/>
    <xf borderId="1" fillId="2" fontId="3" numFmtId="0" xfId="0" applyBorder="1" applyFont="1"/>
    <xf borderId="16" fillId="8" fontId="3" numFmtId="0" xfId="0" applyBorder="1" applyFont="1"/>
    <xf borderId="17" fillId="9" fontId="3" numFmtId="0" xfId="0" applyBorder="1" applyFill="1" applyFont="1"/>
    <xf borderId="18" fillId="9" fontId="3" numFmtId="0" xfId="0" applyBorder="1" applyFont="1"/>
    <xf borderId="0" fillId="0" fontId="3" numFmtId="0" xfId="0" applyAlignment="1" applyFont="1">
      <alignment horizontal="right"/>
    </xf>
    <xf borderId="19" fillId="0" fontId="3" numFmtId="9" xfId="0" applyAlignment="1" applyBorder="1" applyFont="1" applyNumberFormat="1">
      <alignment horizontal="right"/>
    </xf>
    <xf borderId="20" fillId="0" fontId="3" numFmtId="0" xfId="0" applyAlignment="1" applyBorder="1" applyFont="1">
      <alignment horizontal="right"/>
    </xf>
    <xf borderId="19" fillId="0" fontId="3" numFmtId="0" xfId="0" applyAlignment="1" applyBorder="1" applyFont="1">
      <alignment horizontal="right"/>
    </xf>
    <xf borderId="21" fillId="0" fontId="3" numFmtId="0" xfId="0" applyAlignment="1" applyBorder="1" applyFont="1">
      <alignment horizontal="right"/>
    </xf>
    <xf borderId="22" fillId="10" fontId="3" numFmtId="9" xfId="0" applyAlignment="1" applyBorder="1" applyFill="1" applyFont="1" applyNumberFormat="1">
      <alignment horizontal="right"/>
    </xf>
    <xf borderId="21" fillId="0" fontId="3" numFmtId="0" xfId="0" applyBorder="1" applyFont="1"/>
    <xf borderId="22" fillId="11" fontId="3" numFmtId="9" xfId="0" applyAlignment="1" applyBorder="1" applyFill="1" applyFont="1" applyNumberFormat="1">
      <alignment horizontal="right"/>
    </xf>
    <xf borderId="22" fillId="12" fontId="3" numFmtId="9" xfId="0" applyAlignment="1" applyBorder="1" applyFill="1" applyFont="1" applyNumberFormat="1">
      <alignment horizontal="right"/>
    </xf>
    <xf borderId="22" fillId="13" fontId="3" numFmtId="9" xfId="0" applyAlignment="1" applyBorder="1" applyFill="1" applyFont="1" applyNumberFormat="1">
      <alignment horizontal="right"/>
    </xf>
    <xf borderId="22" fillId="14" fontId="3" numFmtId="9" xfId="0" applyAlignment="1" applyBorder="1" applyFill="1" applyFont="1" applyNumberFormat="1">
      <alignment horizontal="right"/>
    </xf>
    <xf borderId="22" fillId="15" fontId="3" numFmtId="9" xfId="0" applyAlignment="1" applyBorder="1" applyFill="1" applyFont="1" applyNumberFormat="1">
      <alignment horizontal="right"/>
    </xf>
    <xf borderId="22" fillId="16" fontId="3" numFmtId="9" xfId="0" applyAlignment="1" applyBorder="1" applyFill="1" applyFont="1" applyNumberFormat="1">
      <alignment horizontal="right"/>
    </xf>
    <xf borderId="22" fillId="17" fontId="3" numFmtId="9" xfId="0" applyAlignment="1" applyBorder="1" applyFill="1" applyFont="1" applyNumberFormat="1">
      <alignment horizontal="right"/>
    </xf>
    <xf borderId="22" fillId="18" fontId="3" numFmtId="9" xfId="0" applyAlignment="1" applyBorder="1" applyFill="1" applyFont="1" applyNumberFormat="1">
      <alignment horizontal="right"/>
    </xf>
    <xf borderId="22" fillId="19" fontId="3" numFmtId="9" xfId="0" applyAlignment="1" applyBorder="1" applyFill="1" applyFont="1" applyNumberFormat="1">
      <alignment horizontal="right"/>
    </xf>
    <xf borderId="22" fillId="20" fontId="3" numFmtId="9" xfId="0" applyAlignment="1" applyBorder="1" applyFill="1" applyFont="1" applyNumberFormat="1">
      <alignment horizontal="right"/>
    </xf>
    <xf borderId="22" fillId="21" fontId="3" numFmtId="9" xfId="0" applyAlignment="1" applyBorder="1" applyFill="1" applyFont="1" applyNumberFormat="1">
      <alignment horizontal="right"/>
    </xf>
    <xf borderId="22" fillId="22" fontId="3" numFmtId="9" xfId="0" applyAlignment="1" applyBorder="1" applyFill="1" applyFont="1" applyNumberFormat="1">
      <alignment horizontal="right"/>
    </xf>
    <xf borderId="22" fillId="23" fontId="3" numFmtId="9" xfId="0" applyAlignment="1" applyBorder="1" applyFill="1" applyFont="1" applyNumberFormat="1">
      <alignment horizontal="right"/>
    </xf>
    <xf borderId="22" fillId="24" fontId="3" numFmtId="9" xfId="0" applyAlignment="1" applyBorder="1" applyFill="1" applyFont="1" applyNumberFormat="1">
      <alignment horizontal="right"/>
    </xf>
    <xf borderId="22" fillId="25" fontId="3" numFmtId="9" xfId="0" applyAlignment="1" applyBorder="1" applyFill="1" applyFont="1" applyNumberFormat="1">
      <alignment horizontal="right"/>
    </xf>
    <xf borderId="22" fillId="26" fontId="3" numFmtId="9" xfId="0" applyAlignment="1" applyBorder="1" applyFill="1" applyFont="1" applyNumberFormat="1">
      <alignment horizontal="right"/>
    </xf>
    <xf borderId="22" fillId="27" fontId="3" numFmtId="9" xfId="0" applyAlignment="1" applyBorder="1" applyFill="1" applyFont="1" applyNumberFormat="1">
      <alignment horizontal="right"/>
    </xf>
    <xf borderId="22" fillId="28" fontId="3" numFmtId="9" xfId="0" applyAlignment="1" applyBorder="1" applyFill="1" applyFont="1" applyNumberFormat="1">
      <alignment horizontal="right"/>
    </xf>
    <xf borderId="22" fillId="29" fontId="3" numFmtId="9" xfId="0" applyAlignment="1" applyBorder="1" applyFill="1" applyFont="1" applyNumberFormat="1">
      <alignment horizontal="right"/>
    </xf>
    <xf borderId="23" fillId="9" fontId="3" numFmtId="0" xfId="0" applyBorder="1" applyFont="1"/>
    <xf borderId="24" fillId="9" fontId="3" numFmtId="0" xfId="0" applyBorder="1" applyFont="1"/>
    <xf borderId="25" fillId="0" fontId="3" numFmtId="0" xfId="0" applyAlignment="1" applyBorder="1" applyFont="1">
      <alignment horizontal="right"/>
    </xf>
    <xf borderId="25" fillId="0" fontId="3" numFmtId="165" xfId="0" applyAlignment="1" applyBorder="1" applyFont="1" applyNumberFormat="1">
      <alignment horizontal="right"/>
    </xf>
    <xf borderId="26" fillId="0" fontId="3" numFmtId="9" xfId="0" applyAlignment="1" applyBorder="1" applyFont="1" applyNumberFormat="1">
      <alignment horizontal="right"/>
    </xf>
    <xf borderId="27" fillId="0" fontId="3" numFmtId="0" xfId="0" applyAlignment="1" applyBorder="1" applyFont="1">
      <alignment horizontal="right"/>
    </xf>
    <xf borderId="26" fillId="0" fontId="3" numFmtId="0" xfId="0" applyAlignment="1" applyBorder="1" applyFont="1">
      <alignment horizontal="right"/>
    </xf>
    <xf borderId="28" fillId="0" fontId="3" numFmtId="0" xfId="0" applyAlignment="1" applyBorder="1" applyFont="1">
      <alignment horizontal="right"/>
    </xf>
    <xf borderId="28" fillId="0" fontId="3" numFmtId="0" xfId="0" applyBorder="1" applyFont="1"/>
    <xf borderId="0" fillId="0" fontId="13" numFmtId="0" xfId="0" applyFont="1"/>
    <xf borderId="1" fillId="30" fontId="9" numFmtId="0" xfId="0" applyAlignment="1" applyBorder="1" applyFill="1" applyFont="1">
      <alignment shrinkToFit="0" wrapText="1"/>
    </xf>
    <xf borderId="1" fillId="30" fontId="9" numFmtId="0" xfId="0" applyBorder="1" applyFont="1"/>
    <xf borderId="1" fillId="30" fontId="9" numFmtId="14" xfId="0" applyAlignment="1" applyBorder="1" applyFont="1" applyNumberFormat="1">
      <alignment horizontal="right"/>
    </xf>
    <xf borderId="1" fillId="31" fontId="5" numFmtId="4" xfId="0" applyAlignment="1" applyBorder="1" applyFill="1" applyFont="1" applyNumberFormat="1">
      <alignment horizontal="right"/>
    </xf>
    <xf borderId="0" fillId="0" fontId="5" numFmtId="0" xfId="0" applyAlignment="1" applyFont="1">
      <alignment horizontal="right"/>
    </xf>
    <xf borderId="1" fillId="32" fontId="5" numFmtId="0" xfId="0" applyAlignment="1" applyBorder="1" applyFill="1" applyFont="1">
      <alignment horizontal="right"/>
    </xf>
    <xf borderId="1" fillId="33" fontId="5" numFmtId="0" xfId="0" applyAlignment="1" applyBorder="1" applyFill="1" applyFont="1">
      <alignment horizontal="right"/>
    </xf>
    <xf borderId="1" fillId="34" fontId="5" numFmtId="4" xfId="0" applyAlignment="1" applyBorder="1" applyFill="1" applyFont="1" applyNumberFormat="1">
      <alignment horizontal="right"/>
    </xf>
    <xf borderId="1" fillId="35" fontId="5" numFmtId="4" xfId="0" applyAlignment="1" applyBorder="1" applyFill="1" applyFont="1" applyNumberFormat="1">
      <alignment horizontal="right"/>
    </xf>
    <xf borderId="1" fillId="36" fontId="5" numFmtId="9" xfId="0" applyAlignment="1" applyBorder="1" applyFill="1" applyFont="1" applyNumberFormat="1">
      <alignment horizontal="right"/>
    </xf>
    <xf borderId="1" fillId="37" fontId="5" numFmtId="4" xfId="0" applyAlignment="1" applyBorder="1" applyFill="1" applyFont="1" applyNumberFormat="1">
      <alignment horizontal="right"/>
    </xf>
    <xf borderId="1" fillId="38" fontId="5" numFmtId="9" xfId="0" applyAlignment="1" applyBorder="1" applyFill="1" applyFont="1" applyNumberFormat="1">
      <alignment horizontal="right"/>
    </xf>
    <xf borderId="1" fillId="39" fontId="5" numFmtId="0" xfId="0" applyAlignment="1" applyBorder="1" applyFill="1" applyFont="1">
      <alignment horizontal="right"/>
    </xf>
    <xf borderId="1" fillId="40" fontId="5" numFmtId="4" xfId="0" applyAlignment="1" applyBorder="1" applyFill="1" applyFont="1" applyNumberFormat="1">
      <alignment horizontal="right"/>
    </xf>
    <xf borderId="1" fillId="41" fontId="5" numFmtId="9" xfId="0" applyAlignment="1" applyBorder="1" applyFill="1" applyFont="1" applyNumberFormat="1">
      <alignment horizontal="right"/>
    </xf>
    <xf borderId="1" fillId="42" fontId="5" numFmtId="4" xfId="0" applyAlignment="1" applyBorder="1" applyFill="1" applyFont="1" applyNumberFormat="1">
      <alignment horizontal="right"/>
    </xf>
    <xf borderId="1" fillId="43" fontId="5" numFmtId="9" xfId="0" applyAlignment="1" applyBorder="1" applyFill="1" applyFont="1" applyNumberFormat="1">
      <alignment horizontal="right"/>
    </xf>
    <xf borderId="1" fillId="44" fontId="5" numFmtId="4" xfId="0" applyAlignment="1" applyBorder="1" applyFill="1" applyFont="1" applyNumberFormat="1">
      <alignment horizontal="right"/>
    </xf>
    <xf borderId="1" fillId="45" fontId="5" numFmtId="9" xfId="0" applyAlignment="1" applyBorder="1" applyFill="1" applyFont="1" applyNumberFormat="1">
      <alignment horizontal="right"/>
    </xf>
    <xf borderId="1" fillId="46" fontId="5" numFmtId="4" xfId="0" applyAlignment="1" applyBorder="1" applyFill="1" applyFont="1" applyNumberFormat="1">
      <alignment horizontal="right"/>
    </xf>
    <xf borderId="1" fillId="47" fontId="5" numFmtId="9" xfId="0" applyAlignment="1" applyBorder="1" applyFill="1" applyFont="1" applyNumberFormat="1">
      <alignment horizontal="right"/>
    </xf>
    <xf borderId="1" fillId="48" fontId="5" numFmtId="4" xfId="0" applyAlignment="1" applyBorder="1" applyFill="1" applyFont="1" applyNumberFormat="1">
      <alignment horizontal="right"/>
    </xf>
    <xf borderId="1" fillId="49" fontId="5" numFmtId="9" xfId="0" applyAlignment="1" applyBorder="1" applyFill="1" applyFont="1" applyNumberFormat="1">
      <alignment horizontal="right"/>
    </xf>
    <xf borderId="1" fillId="50" fontId="5" numFmtId="4" xfId="0" applyAlignment="1" applyBorder="1" applyFill="1" applyFont="1" applyNumberFormat="1">
      <alignment horizontal="right"/>
    </xf>
    <xf borderId="1" fillId="51" fontId="5" numFmtId="9" xfId="0" applyAlignment="1" applyBorder="1" applyFill="1" applyFont="1" applyNumberFormat="1">
      <alignment horizontal="right"/>
    </xf>
    <xf borderId="1" fillId="52" fontId="5" numFmtId="4" xfId="0" applyAlignment="1" applyBorder="1" applyFill="1" applyFont="1" applyNumberFormat="1">
      <alignment horizontal="right"/>
    </xf>
    <xf borderId="1" fillId="53" fontId="5" numFmtId="4" xfId="0" applyAlignment="1" applyBorder="1" applyFill="1" applyFont="1" applyNumberFormat="1">
      <alignment horizontal="right"/>
    </xf>
    <xf borderId="1" fillId="54" fontId="5" numFmtId="9" xfId="0" applyAlignment="1" applyBorder="1" applyFill="1" applyFont="1" applyNumberFormat="1">
      <alignment horizontal="right"/>
    </xf>
    <xf borderId="1" fillId="55" fontId="5" numFmtId="4" xfId="0" applyAlignment="1" applyBorder="1" applyFill="1" applyFont="1" applyNumberFormat="1">
      <alignment horizontal="right"/>
    </xf>
    <xf borderId="1" fillId="56" fontId="5" numFmtId="9" xfId="0" applyAlignment="1" applyBorder="1" applyFill="1" applyFont="1" applyNumberFormat="1">
      <alignment horizontal="right"/>
    </xf>
    <xf borderId="1" fillId="57" fontId="5" numFmtId="4" xfId="0" applyAlignment="1" applyBorder="1" applyFill="1" applyFont="1" applyNumberFormat="1">
      <alignment horizontal="right"/>
    </xf>
    <xf borderId="1" fillId="58" fontId="5" numFmtId="9" xfId="0" applyAlignment="1" applyBorder="1" applyFill="1" applyFont="1" applyNumberFormat="1">
      <alignment horizontal="right"/>
    </xf>
    <xf borderId="1" fillId="59" fontId="5" numFmtId="4" xfId="0" applyAlignment="1" applyBorder="1" applyFill="1" applyFont="1" applyNumberFormat="1">
      <alignment horizontal="right"/>
    </xf>
    <xf borderId="1" fillId="60" fontId="5" numFmtId="9" xfId="0" applyAlignment="1" applyBorder="1" applyFill="1" applyFont="1" applyNumberFormat="1">
      <alignment horizontal="right"/>
    </xf>
    <xf borderId="1" fillId="61" fontId="5" numFmtId="4" xfId="0" applyAlignment="1" applyBorder="1" applyFill="1" applyFont="1" applyNumberFormat="1">
      <alignment horizontal="right"/>
    </xf>
    <xf borderId="1" fillId="62" fontId="5" numFmtId="9" xfId="0" applyAlignment="1" applyBorder="1" applyFill="1" applyFont="1" applyNumberFormat="1">
      <alignment horizontal="right"/>
    </xf>
    <xf borderId="1" fillId="63" fontId="5" numFmtId="9" xfId="0" applyAlignment="1" applyBorder="1" applyFill="1" applyFont="1" applyNumberFormat="1">
      <alignment horizontal="right"/>
    </xf>
    <xf borderId="1" fillId="64" fontId="5" numFmtId="4" xfId="0" applyAlignment="1" applyBorder="1" applyFill="1" applyFont="1" applyNumberFormat="1">
      <alignment horizontal="right"/>
    </xf>
    <xf borderId="1" fillId="65" fontId="5" numFmtId="4" xfId="0" applyAlignment="1" applyBorder="1" applyFill="1" applyFont="1" applyNumberFormat="1">
      <alignment horizontal="right"/>
    </xf>
    <xf borderId="1" fillId="55" fontId="5" numFmtId="9" xfId="0" applyAlignment="1" applyBorder="1" applyFont="1" applyNumberFormat="1">
      <alignment horizontal="right"/>
    </xf>
    <xf borderId="1" fillId="66" fontId="5" numFmtId="4" xfId="0" applyAlignment="1" applyBorder="1" applyFill="1" applyFont="1" applyNumberFormat="1">
      <alignment horizontal="right"/>
    </xf>
    <xf borderId="1" fillId="67" fontId="5" numFmtId="4" xfId="0" applyAlignment="1" applyBorder="1" applyFill="1" applyFont="1" applyNumberFormat="1">
      <alignment horizontal="right"/>
    </xf>
    <xf borderId="1" fillId="68" fontId="5" numFmtId="4" xfId="0" applyAlignment="1" applyBorder="1" applyFill="1" applyFont="1" applyNumberFormat="1">
      <alignment horizontal="right"/>
    </xf>
    <xf borderId="1" fillId="69" fontId="5" numFmtId="9" xfId="0" applyAlignment="1" applyBorder="1" applyFill="1" applyFont="1" applyNumberFormat="1">
      <alignment horizontal="right"/>
    </xf>
    <xf borderId="1" fillId="70" fontId="5" numFmtId="4" xfId="0" applyAlignment="1" applyBorder="1" applyFill="1" applyFont="1" applyNumberFormat="1">
      <alignment horizontal="right"/>
    </xf>
    <xf borderId="1" fillId="71" fontId="5" numFmtId="4" xfId="0" applyAlignment="1" applyBorder="1" applyFill="1" applyFont="1" applyNumberFormat="1">
      <alignment horizontal="right"/>
    </xf>
    <xf borderId="1" fillId="72" fontId="5" numFmtId="9" xfId="0" applyAlignment="1" applyBorder="1" applyFill="1" applyFont="1" applyNumberFormat="1">
      <alignment horizontal="right"/>
    </xf>
    <xf borderId="1" fillId="73" fontId="5" numFmtId="4" xfId="0" applyAlignment="1" applyBorder="1" applyFill="1" applyFont="1" applyNumberFormat="1">
      <alignment horizontal="right"/>
    </xf>
    <xf borderId="1" fillId="74" fontId="5" numFmtId="9" xfId="0" applyAlignment="1" applyBorder="1" applyFill="1" applyFont="1" applyNumberFormat="1">
      <alignment horizontal="right"/>
    </xf>
    <xf borderId="1" fillId="75" fontId="5" numFmtId="4" xfId="0" applyAlignment="1" applyBorder="1" applyFill="1" applyFont="1" applyNumberFormat="1">
      <alignment horizontal="right"/>
    </xf>
    <xf borderId="1" fillId="76" fontId="5" numFmtId="9" xfId="0" applyAlignment="1" applyBorder="1" applyFill="1" applyFont="1" applyNumberFormat="1">
      <alignment horizontal="right"/>
    </xf>
    <xf borderId="1" fillId="51" fontId="5" numFmtId="4" xfId="0" applyAlignment="1" applyBorder="1" applyFont="1" applyNumberFormat="1">
      <alignment horizontal="right"/>
    </xf>
    <xf borderId="1" fillId="77" fontId="5" numFmtId="9" xfId="0" applyAlignment="1" applyBorder="1" applyFill="1" applyFont="1" applyNumberFormat="1">
      <alignment horizontal="right"/>
    </xf>
    <xf borderId="1" fillId="78" fontId="5" numFmtId="9" xfId="0" applyAlignment="1" applyBorder="1" applyFill="1" applyFont="1" applyNumberFormat="1">
      <alignment horizontal="right"/>
    </xf>
    <xf borderId="1" fillId="79" fontId="5" numFmtId="4" xfId="0" applyAlignment="1" applyBorder="1" applyFill="1" applyFont="1" applyNumberFormat="1">
      <alignment horizontal="right"/>
    </xf>
    <xf borderId="1" fillId="80" fontId="5" numFmtId="9" xfId="0" applyAlignment="1" applyBorder="1" applyFill="1" applyFont="1" applyNumberFormat="1">
      <alignment horizontal="right"/>
    </xf>
    <xf borderId="1" fillId="81" fontId="5" numFmtId="4" xfId="0" applyAlignment="1" applyBorder="1" applyFill="1" applyFont="1" applyNumberFormat="1">
      <alignment horizontal="right"/>
    </xf>
    <xf borderId="1" fillId="82" fontId="5" numFmtId="9" xfId="0" applyAlignment="1" applyBorder="1" applyFill="1" applyFont="1" applyNumberFormat="1">
      <alignment horizontal="right"/>
    </xf>
    <xf borderId="1" fillId="83" fontId="5" numFmtId="4" xfId="0" applyAlignment="1" applyBorder="1" applyFill="1" applyFont="1" applyNumberFormat="1">
      <alignment horizontal="right"/>
    </xf>
    <xf borderId="1" fillId="84" fontId="5" numFmtId="9" xfId="0" applyAlignment="1" applyBorder="1" applyFill="1" applyFont="1" applyNumberFormat="1">
      <alignment horizontal="right"/>
    </xf>
    <xf borderId="1" fillId="85" fontId="5" numFmtId="4" xfId="0" applyAlignment="1" applyBorder="1" applyFill="1" applyFont="1" applyNumberFormat="1">
      <alignment horizontal="right"/>
    </xf>
    <xf borderId="1" fillId="38" fontId="5" numFmtId="4" xfId="0" applyAlignment="1" applyBorder="1" applyFont="1" applyNumberFormat="1">
      <alignment horizontal="right"/>
    </xf>
    <xf borderId="1" fillId="34" fontId="5" numFmtId="9" xfId="0" applyAlignment="1" applyBorder="1" applyFont="1" applyNumberFormat="1">
      <alignment horizontal="right"/>
    </xf>
    <xf borderId="1" fillId="86" fontId="5" numFmtId="4" xfId="0" applyAlignment="1" applyBorder="1" applyFill="1" applyFont="1" applyNumberFormat="1">
      <alignment horizontal="right"/>
    </xf>
    <xf borderId="1" fillId="81" fontId="5" numFmtId="9" xfId="0" applyAlignment="1" applyBorder="1" applyFont="1" applyNumberFormat="1">
      <alignment horizontal="right"/>
    </xf>
    <xf borderId="1" fillId="2" fontId="5" numFmtId="4" xfId="0" applyBorder="1" applyFont="1" applyNumberFormat="1"/>
    <xf borderId="1" fillId="5" fontId="7" numFmtId="0" xfId="0" applyBorder="1" applyFont="1"/>
    <xf borderId="1" fillId="5" fontId="14" numFmtId="0" xfId="0" applyBorder="1" applyFont="1"/>
    <xf borderId="0" fillId="0" fontId="7" numFmtId="166" xfId="0" applyAlignment="1" applyFont="1" applyNumberFormat="1">
      <alignment horizontal="right"/>
    </xf>
    <xf borderId="0" fillId="0" fontId="7"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chemeClr val="dk1"/>
                </a:solidFill>
                <a:latin typeface="Calibri"/>
              </a:defRPr>
            </a:pPr>
            <a:r>
              <a:rPr b="0" i="0" sz="1400">
                <a:solidFill>
                  <a:schemeClr val="dk1"/>
                </a:solidFill>
                <a:latin typeface="Calibri"/>
              </a:rPr>
              <a:t>Total: Performance to Target Monthly</a:t>
            </a:r>
          </a:p>
        </c:rich>
      </c:tx>
      <c:overlay val="0"/>
    </c:title>
    <c:plotArea>
      <c:layout/>
      <c:lineChart>
        <c:varyColors val="0"/>
        <c:ser>
          <c:idx val="0"/>
          <c:order val="0"/>
          <c:tx>
            <c:v>Monthly Average</c:v>
          </c:tx>
          <c:spPr>
            <a:ln cmpd="sng" w="19050">
              <a:solidFill>
                <a:schemeClr val="accent1"/>
              </a:solidFill>
            </a:ln>
          </c:spPr>
          <c:marker>
            <c:symbol val="circle"/>
            <c:size val="17"/>
            <c:spPr>
              <a:solidFill>
                <a:schemeClr val="accent1"/>
              </a:solidFill>
              <a:ln cmpd="sng">
                <a:solidFill>
                  <a:schemeClr val="accent1"/>
                </a:solidFill>
              </a:ln>
            </c:spPr>
          </c:marker>
          <c:dLbls>
            <c:numFmt formatCode="General" sourceLinked="1"/>
            <c:txPr>
              <a:bodyPr/>
              <a:lstStyle/>
              <a:p>
                <a:pPr lvl="0">
                  <a:defRPr b="1" i="0" sz="900">
                    <a:solidFill>
                      <a:srgbClr val="5B9BD5"/>
                    </a:solidFill>
                    <a:latin typeface="Calibri"/>
                  </a:defRPr>
                </a:pPr>
              </a:p>
            </c:txPr>
            <c:showLegendKey val="0"/>
            <c:showVal val="1"/>
            <c:showCatName val="0"/>
            <c:showSerName val="0"/>
            <c:showPercent val="0"/>
            <c:showBubbleSize val="0"/>
          </c:dLbls>
          <c:cat>
            <c:strRef>
              <c:f>'Performance Against Plan EXAMPL'!$B$26:$M$26</c:f>
            </c:strRef>
          </c:cat>
          <c:val>
            <c:numRef>
              <c:f>'Performance Against Plan EXAMPL'!$B$27:$M$27</c:f>
              <c:numCache/>
            </c:numRef>
          </c:val>
          <c:smooth val="0"/>
        </c:ser>
        <c:axId val="1486507984"/>
        <c:axId val="1151141459"/>
      </c:lineChart>
      <c:catAx>
        <c:axId val="14865079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000">
                <a:solidFill>
                  <a:schemeClr val="dk1"/>
                </a:solidFill>
                <a:latin typeface="Calibri"/>
              </a:defRPr>
            </a:pPr>
          </a:p>
        </c:txPr>
        <c:crossAx val="1151141459"/>
      </c:catAx>
      <c:valAx>
        <c:axId val="1151141459"/>
        <c:scaling>
          <c:orientation val="minMax"/>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486507984"/>
      </c:valAx>
    </c:plotArea>
    <c:plotVisOnly val="1"/>
  </c:chart>
  <c:spPr>
    <a:solidFill>
      <a:schemeClr val="lt1"/>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chemeClr val="dk1"/>
                </a:solidFill>
                <a:latin typeface="Calibri"/>
              </a:defRPr>
            </a:pPr>
            <a:r>
              <a:rPr b="0" i="0" sz="1400">
                <a:solidFill>
                  <a:schemeClr val="dk1"/>
                </a:solidFill>
                <a:latin typeface="Calibri"/>
              </a:rPr>
              <a:t>Monthly Volume vs Target
</a:t>
            </a:r>
          </a:p>
        </c:rich>
      </c:tx>
      <c:overlay val="0"/>
    </c:title>
    <c:plotArea>
      <c:layout/>
      <c:lineChart>
        <c:ser>
          <c:idx val="0"/>
          <c:order val="0"/>
          <c:tx>
            <c:v>Total Actual</c:v>
          </c:tx>
          <c:spPr>
            <a:ln cmpd="sng" w="19050">
              <a:solidFill>
                <a:schemeClr val="accent1"/>
              </a:solidFill>
            </a:ln>
          </c:spPr>
          <c:marker>
            <c:symbol val="circle"/>
            <c:size val="17"/>
            <c:spPr>
              <a:solidFill>
                <a:schemeClr val="accent1"/>
              </a:solidFill>
              <a:ln cmpd="sng">
                <a:solidFill>
                  <a:schemeClr val="accent1"/>
                </a:solidFill>
              </a:ln>
            </c:spPr>
          </c:marker>
          <c:dLbls>
            <c:numFmt formatCode="General" sourceLinked="1"/>
            <c:txPr>
              <a:bodyPr/>
              <a:lstStyle/>
              <a:p>
                <a:pPr lvl="0">
                  <a:defRPr b="1" i="0" sz="900">
                    <a:solidFill>
                      <a:srgbClr val="5B9BD5"/>
                    </a:solidFill>
                    <a:latin typeface="Calibri"/>
                  </a:defRPr>
                </a:pPr>
              </a:p>
            </c:txPr>
            <c:showLegendKey val="0"/>
            <c:showVal val="1"/>
            <c:showCatName val="0"/>
            <c:showSerName val="0"/>
            <c:showPercent val="0"/>
            <c:showBubbleSize val="0"/>
          </c:dLbls>
          <c:cat>
            <c:strRef>
              <c:f>'Performance Against Plan EXAMPL'!$B$16:$M$16</c:f>
            </c:strRef>
          </c:cat>
          <c:val>
            <c:numRef>
              <c:f>'Performance Against Plan EXAMPL'!$B$17:$M$17</c:f>
              <c:numCache/>
            </c:numRef>
          </c:val>
          <c:smooth val="0"/>
        </c:ser>
        <c:ser>
          <c:idx val="1"/>
          <c:order val="1"/>
          <c:tx>
            <c:v>Total Target</c:v>
          </c:tx>
          <c:spPr>
            <a:ln cmpd="sng" w="19050">
              <a:solidFill>
                <a:schemeClr val="accent2"/>
              </a:solidFill>
            </a:ln>
          </c:spPr>
          <c:marker>
            <c:symbol val="circle"/>
            <c:size val="17"/>
            <c:spPr>
              <a:solidFill>
                <a:schemeClr val="accent2"/>
              </a:solidFill>
              <a:ln cmpd="sng">
                <a:solidFill>
                  <a:schemeClr val="accent2"/>
                </a:solidFill>
              </a:ln>
            </c:spPr>
          </c:marker>
          <c:dLbls>
            <c:numFmt formatCode="General" sourceLinked="1"/>
            <c:txPr>
              <a:bodyPr/>
              <a:lstStyle/>
              <a:p>
                <a:pPr lvl="0">
                  <a:defRPr b="1" i="0" sz="900">
                    <a:solidFill>
                      <a:srgbClr val="ED7D31"/>
                    </a:solidFill>
                    <a:latin typeface="Calibri"/>
                  </a:defRPr>
                </a:pPr>
              </a:p>
            </c:txPr>
            <c:showLegendKey val="0"/>
            <c:showVal val="1"/>
            <c:showCatName val="0"/>
            <c:showSerName val="0"/>
            <c:showPercent val="0"/>
            <c:showBubbleSize val="0"/>
          </c:dLbls>
          <c:cat>
            <c:strRef>
              <c:f>'Performance Against Plan EXAMPL'!$B$16:$M$16</c:f>
            </c:strRef>
          </c:cat>
          <c:val>
            <c:numRef>
              <c:f>'Performance Against Plan EXAMPL'!$B$18:$M$18</c:f>
              <c:numCache/>
            </c:numRef>
          </c:val>
          <c:smooth val="0"/>
        </c:ser>
        <c:axId val="104101788"/>
        <c:axId val="1205786481"/>
      </c:lineChart>
      <c:catAx>
        <c:axId val="1041017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000">
                <a:solidFill>
                  <a:schemeClr val="dk1"/>
                </a:solidFill>
                <a:latin typeface="Calibri"/>
              </a:defRPr>
            </a:pPr>
          </a:p>
        </c:txPr>
        <c:crossAx val="1205786481"/>
      </c:catAx>
      <c:valAx>
        <c:axId val="1205786481"/>
        <c:scaling>
          <c:orientation val="minMax"/>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04101788"/>
      </c:valAx>
    </c:plotArea>
    <c:legend>
      <c:legendPos val="b"/>
      <c:overlay val="0"/>
      <c:txPr>
        <a:bodyPr/>
        <a:lstStyle/>
        <a:p>
          <a:pPr lvl="0">
            <a:defRPr b="0" i="0" sz="900">
              <a:solidFill>
                <a:schemeClr val="dk1"/>
              </a:solidFill>
              <a:latin typeface="Calibri"/>
            </a:defRPr>
          </a:pPr>
        </a:p>
      </c:txPr>
    </c:legend>
    <c:plotVisOnly val="1"/>
  </c:chart>
  <c:spPr>
    <a:solidFill>
      <a:schemeClr val="lt1"/>
    </a:solidFill>
  </c:spPr>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chemeClr val="dk1"/>
                </a:solidFill>
                <a:latin typeface="Calibri"/>
              </a:defRPr>
            </a:pPr>
            <a:r>
              <a:rPr b="0" i="0" sz="1400">
                <a:solidFill>
                  <a:schemeClr val="dk1"/>
                </a:solidFill>
                <a:latin typeface="Calibri"/>
              </a:rPr>
              <a:t>Total: Performance to Target Monthly</a:t>
            </a:r>
          </a:p>
        </c:rich>
      </c:tx>
      <c:overlay val="0"/>
    </c:title>
    <c:plotArea>
      <c:layout/>
      <c:lineChart>
        <c:varyColors val="0"/>
        <c:axId val="1207882208"/>
        <c:axId val="931677582"/>
      </c:lineChart>
      <c:catAx>
        <c:axId val="12078822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000">
                <a:solidFill>
                  <a:schemeClr val="dk1"/>
                </a:solidFill>
                <a:latin typeface="Calibri"/>
              </a:defRPr>
            </a:pPr>
          </a:p>
        </c:txPr>
        <c:crossAx val="931677582"/>
      </c:catAx>
      <c:valAx>
        <c:axId val="931677582"/>
        <c:scaling>
          <c:orientation val="minMax"/>
        </c:scaling>
        <c:delete val="0"/>
        <c:axPos val="l"/>
        <c:tickLblPos val="nextTo"/>
        <c:spPr>
          <a:ln>
            <a:noFill/>
          </a:ln>
        </c:spPr>
        <c:crossAx val="1207882208"/>
      </c:valAx>
    </c:plotArea>
    <c:plotVisOnly val="1"/>
  </c:chart>
  <c:spPr>
    <a:solidFill>
      <a:schemeClr val="lt1"/>
    </a:solidFill>
  </c:spPr>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chemeClr val="dk1"/>
                </a:solidFill>
                <a:latin typeface="Calibri"/>
              </a:defRPr>
            </a:pPr>
            <a:r>
              <a:rPr b="0" i="0" sz="1400">
                <a:solidFill>
                  <a:schemeClr val="dk1"/>
                </a:solidFill>
                <a:latin typeface="Calibri"/>
              </a:rPr>
              <a:t>Monthly Volume vs Target
</a:t>
            </a:r>
          </a:p>
        </c:rich>
      </c:tx>
      <c:overlay val="0"/>
    </c:title>
    <c:plotArea>
      <c:layout/>
      <c:lineChart>
        <c:ser>
          <c:idx val="0"/>
          <c:order val="0"/>
          <c:tx>
            <c:v>Total Actual</c:v>
          </c:tx>
          <c:spPr>
            <a:ln cmpd="sng" w="19050">
              <a:solidFill>
                <a:schemeClr val="accent1"/>
              </a:solidFill>
            </a:ln>
          </c:spPr>
          <c:marker>
            <c:symbol val="circle"/>
            <c:size val="17"/>
            <c:spPr>
              <a:solidFill>
                <a:schemeClr val="accent1"/>
              </a:solidFill>
              <a:ln cmpd="sng">
                <a:solidFill>
                  <a:schemeClr val="accent1"/>
                </a:solidFill>
              </a:ln>
            </c:spPr>
          </c:marker>
          <c:dLbls>
            <c:numFmt formatCode="General" sourceLinked="1"/>
            <c:txPr>
              <a:bodyPr/>
              <a:lstStyle/>
              <a:p>
                <a:pPr lvl="0">
                  <a:defRPr b="1" i="0" sz="900">
                    <a:solidFill>
                      <a:srgbClr val="5B9BD5"/>
                    </a:solidFill>
                    <a:latin typeface="Calibri"/>
                  </a:defRPr>
                </a:pPr>
              </a:p>
            </c:txPr>
            <c:showLegendKey val="0"/>
            <c:showVal val="1"/>
            <c:showCatName val="0"/>
            <c:showSerName val="0"/>
            <c:showPercent val="0"/>
            <c:showBubbleSize val="0"/>
          </c:dLbls>
          <c:cat>
            <c:strRef>
              <c:f>'Performance Against Plan CREATE'!$B$16:$M$16</c:f>
            </c:strRef>
          </c:cat>
          <c:val>
            <c:numRef>
              <c:f>'Performance Against Plan CREATE'!$B$17:$M$17</c:f>
              <c:numCache/>
            </c:numRef>
          </c:val>
          <c:smooth val="0"/>
        </c:ser>
        <c:axId val="908286751"/>
        <c:axId val="220053853"/>
      </c:lineChart>
      <c:catAx>
        <c:axId val="9082867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sz="1000">
                <a:solidFill>
                  <a:schemeClr val="dk1"/>
                </a:solidFill>
                <a:latin typeface="Calibri"/>
              </a:defRPr>
            </a:pPr>
          </a:p>
        </c:txPr>
        <c:crossAx val="220053853"/>
      </c:catAx>
      <c:valAx>
        <c:axId val="220053853"/>
        <c:scaling>
          <c:orientation val="minMax"/>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908286751"/>
      </c:valAx>
    </c:plotArea>
    <c:legend>
      <c:legendPos val="b"/>
      <c:overlay val="0"/>
      <c:txPr>
        <a:bodyPr/>
        <a:lstStyle/>
        <a:p>
          <a:pPr lvl="0">
            <a:defRPr b="0" i="0" sz="900">
              <a:solidFill>
                <a:schemeClr val="dk1"/>
              </a:solidFill>
              <a:latin typeface="Calibri"/>
            </a:defRPr>
          </a:pPr>
        </a:p>
      </c:txPr>
    </c:legend>
    <c:plotVisOnly val="1"/>
  </c:chart>
  <c:spPr>
    <a:solidFill>
      <a:schemeClr val="lt1"/>
    </a:solidFill>
  </c:spPr>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2447925</xdr:colOff>
      <xdr:row>54</xdr:row>
      <xdr:rowOff>47625</xdr:rowOff>
    </xdr:from>
    <xdr:ext cx="5695950" cy="30956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19050</xdr:colOff>
      <xdr:row>28</xdr:row>
      <xdr:rowOff>0</xdr:rowOff>
    </xdr:from>
    <xdr:ext cx="7410450" cy="5010150"/>
    <xdr:graphicFrame>
      <xdr:nvGraphicFramePr>
        <xdr:cNvPr id="1156965398"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0</xdr:colOff>
      <xdr:row>28</xdr:row>
      <xdr:rowOff>0</xdr:rowOff>
    </xdr:from>
    <xdr:ext cx="7867650" cy="5000625"/>
    <xdr:graphicFrame>
      <xdr:nvGraphicFramePr>
        <xdr:cNvPr id="219263932" name="Chart 2"/>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19050</xdr:colOff>
      <xdr:row>28</xdr:row>
      <xdr:rowOff>0</xdr:rowOff>
    </xdr:from>
    <xdr:ext cx="7410450" cy="5010150"/>
    <xdr:graphicFrame>
      <xdr:nvGraphicFramePr>
        <xdr:cNvPr id="1431123802" name="Chart 3"/>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0</xdr:colOff>
      <xdr:row>28</xdr:row>
      <xdr:rowOff>0</xdr:rowOff>
    </xdr:from>
    <xdr:ext cx="7867650" cy="5000625"/>
    <xdr:graphicFrame>
      <xdr:nvGraphicFramePr>
        <xdr:cNvPr id="1872106475" name="Chart 4"/>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d/1URNXOMWPI-UY7YRD8WLBfzUOEvPsuUCaDAGmJZMAarg/edit" TargetMode="External"/><Relationship Id="rId2" Type="http://schemas.openxmlformats.org/officeDocument/2006/relationships/hyperlink" Target="https://docs.google.com/spreadsheets/d/1PfuaXg7Q099gF-n2DpIACs6fugnxhCdScBzyIoRzOsU/edit"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3.13"/>
    <col customWidth="1" min="2" max="26" width="14.5"/>
  </cols>
  <sheetData>
    <row r="1" ht="15.75" customHeight="1">
      <c r="A1" s="1" t="s">
        <v>0</v>
      </c>
    </row>
    <row r="2" ht="15.75" customHeight="1">
      <c r="A2" s="2" t="s">
        <v>1</v>
      </c>
    </row>
    <row r="3" ht="15.75" customHeight="1">
      <c r="A3" s="3" t="s">
        <v>2</v>
      </c>
    </row>
    <row r="4" ht="15.75" customHeight="1">
      <c r="A4" s="3" t="s">
        <v>3</v>
      </c>
    </row>
    <row r="5" ht="15.75" customHeight="1">
      <c r="A5" s="3" t="s">
        <v>4</v>
      </c>
    </row>
    <row r="6" ht="15.75" customHeight="1">
      <c r="A6" s="4"/>
    </row>
    <row r="7" ht="15.75" customHeight="1">
      <c r="A7" s="5" t="s">
        <v>5</v>
      </c>
    </row>
    <row r="8" ht="15.75" customHeight="1">
      <c r="A8" s="3" t="s">
        <v>6</v>
      </c>
    </row>
    <row r="9" ht="15.75" customHeight="1">
      <c r="A9" s="3" t="s">
        <v>7</v>
      </c>
    </row>
    <row r="10" ht="15.75" customHeight="1">
      <c r="A10" s="3"/>
    </row>
    <row r="11" ht="15.75" customHeight="1">
      <c r="A11" s="5" t="s">
        <v>8</v>
      </c>
    </row>
    <row r="12" ht="15.75" customHeight="1">
      <c r="A12" s="3" t="s">
        <v>9</v>
      </c>
    </row>
    <row r="13" ht="15.75" customHeight="1">
      <c r="A13" s="3" t="s">
        <v>10</v>
      </c>
    </row>
    <row r="14" ht="15.75" customHeight="1">
      <c r="A14" s="5"/>
    </row>
    <row r="15" ht="15.75" customHeight="1">
      <c r="A15" s="5" t="s">
        <v>11</v>
      </c>
    </row>
    <row r="16" ht="15.75" customHeight="1">
      <c r="A16" s="3" t="s">
        <v>12</v>
      </c>
    </row>
    <row r="17" ht="15.75" customHeight="1">
      <c r="A17" s="4"/>
    </row>
    <row r="18" ht="15.75" customHeight="1">
      <c r="A18" s="5" t="s">
        <v>13</v>
      </c>
    </row>
    <row r="19" ht="15.75" customHeight="1">
      <c r="A19" s="3" t="s">
        <v>14</v>
      </c>
    </row>
    <row r="20" ht="15.75" customHeight="1">
      <c r="A20" s="3" t="s">
        <v>15</v>
      </c>
    </row>
    <row r="21" ht="15.75" customHeight="1">
      <c r="A21" s="4" t="s">
        <v>16</v>
      </c>
    </row>
    <row r="22" ht="15.75" customHeight="1">
      <c r="A22" s="5"/>
    </row>
    <row r="23" ht="15.75" customHeight="1">
      <c r="A23" s="5" t="s">
        <v>17</v>
      </c>
    </row>
    <row r="24" ht="15.75" customHeight="1">
      <c r="A24" s="3" t="s">
        <v>18</v>
      </c>
    </row>
    <row r="25" ht="15.75" customHeight="1">
      <c r="A25" s="3" t="s">
        <v>19</v>
      </c>
    </row>
    <row r="26" ht="15.75" customHeight="1">
      <c r="A26" s="3" t="s">
        <v>20</v>
      </c>
    </row>
    <row r="27" ht="15.75" customHeight="1">
      <c r="A27" s="3" t="s">
        <v>21</v>
      </c>
    </row>
    <row r="28" ht="15.75" customHeight="1">
      <c r="A28" s="3"/>
    </row>
    <row r="29" ht="15.75" customHeight="1">
      <c r="A29" s="5" t="s">
        <v>22</v>
      </c>
    </row>
    <row r="30" ht="15.75" customHeight="1">
      <c r="A30" s="3" t="s">
        <v>23</v>
      </c>
    </row>
    <row r="31" ht="15.75" customHeight="1">
      <c r="A31" s="3" t="s">
        <v>24</v>
      </c>
    </row>
    <row r="32" ht="15.75" customHeight="1">
      <c r="A32" s="5"/>
    </row>
    <row r="33" ht="15.75" customHeight="1">
      <c r="A33" s="5" t="s">
        <v>25</v>
      </c>
    </row>
    <row r="34" ht="15.75" customHeight="1">
      <c r="A34" s="3" t="s">
        <v>26</v>
      </c>
    </row>
    <row r="35" ht="15.75" customHeight="1">
      <c r="A35" s="3" t="s">
        <v>27</v>
      </c>
    </row>
    <row r="36" ht="15.75" customHeight="1">
      <c r="A36" s="3" t="s">
        <v>28</v>
      </c>
    </row>
    <row r="37" ht="15.75" customHeight="1">
      <c r="A37" s="4"/>
    </row>
    <row r="38" ht="15.75" customHeight="1">
      <c r="A38" s="5" t="s">
        <v>29</v>
      </c>
    </row>
    <row r="39" ht="15.75" customHeight="1">
      <c r="A39" s="3" t="s">
        <v>30</v>
      </c>
    </row>
    <row r="40" ht="15.75" customHeight="1">
      <c r="A40" s="3" t="s">
        <v>31</v>
      </c>
    </row>
    <row r="41" ht="15.75" customHeight="1">
      <c r="A41" s="3" t="s">
        <v>32</v>
      </c>
    </row>
    <row r="42" ht="15.75" customHeight="1">
      <c r="A42" s="4"/>
    </row>
    <row r="43" ht="15.75" customHeight="1">
      <c r="A43" s="5" t="s">
        <v>33</v>
      </c>
    </row>
    <row r="44" ht="15.75" customHeight="1">
      <c r="A44" s="3" t="s">
        <v>34</v>
      </c>
    </row>
    <row r="45" ht="15.75" customHeight="1">
      <c r="A45" s="3" t="s">
        <v>35</v>
      </c>
    </row>
    <row r="46" ht="15.75" customHeight="1">
      <c r="A46" s="3"/>
    </row>
    <row r="47" ht="15.75" customHeight="1">
      <c r="A47" s="3"/>
    </row>
    <row r="48" ht="15.75" customHeight="1">
      <c r="A48" s="5" t="s">
        <v>36</v>
      </c>
    </row>
    <row r="49" ht="15.75" customHeight="1">
      <c r="A49" s="3" t="s">
        <v>37</v>
      </c>
    </row>
    <row r="50" ht="15.75" customHeight="1">
      <c r="A50" s="3" t="s">
        <v>38</v>
      </c>
    </row>
    <row r="51" ht="15.75" customHeight="1">
      <c r="A51" s="3" t="s">
        <v>39</v>
      </c>
    </row>
    <row r="52" ht="15.75" customHeight="1">
      <c r="A52" s="3"/>
    </row>
    <row r="53" ht="15.0" customHeight="1">
      <c r="A53" s="6"/>
    </row>
    <row r="54" ht="15.75" customHeight="1">
      <c r="A54" s="6"/>
    </row>
    <row r="55" ht="15.75" customHeight="1">
      <c r="A55" s="6"/>
    </row>
    <row r="56" ht="15.75" customHeight="1">
      <c r="A56" s="6"/>
    </row>
    <row r="57" ht="15.75" customHeight="1">
      <c r="A57" s="6"/>
    </row>
    <row r="58" ht="15.75" customHeight="1">
      <c r="A58" s="6"/>
    </row>
    <row r="59" ht="15.0" customHeight="1">
      <c r="A59" s="6"/>
    </row>
    <row r="60" ht="15.0" customHeight="1">
      <c r="A60" s="6"/>
    </row>
    <row r="61" ht="15.75" customHeight="1">
      <c r="A61" s="6"/>
    </row>
    <row r="62" ht="15.75" customHeight="1">
      <c r="A62" s="6"/>
    </row>
    <row r="63" ht="15.75" customHeight="1">
      <c r="A63" s="6"/>
    </row>
    <row r="64" ht="15.75" customHeight="1">
      <c r="A64" s="6"/>
      <c r="C64" s="7"/>
    </row>
    <row r="65" ht="15.75" customHeight="1">
      <c r="A65" s="6"/>
    </row>
    <row r="66" ht="15.75" customHeight="1">
      <c r="A66" s="6"/>
    </row>
    <row r="67" ht="15.75" customHeight="1">
      <c r="A67" s="6"/>
    </row>
    <row r="68" ht="15.75" customHeight="1">
      <c r="A68" s="6"/>
    </row>
    <row r="69" ht="15.75" customHeight="1">
      <c r="A69" s="6"/>
    </row>
    <row r="70" ht="15.75" customHeight="1">
      <c r="A70" s="6"/>
    </row>
    <row r="71" ht="15.75" customHeight="1">
      <c r="A71" s="6"/>
    </row>
    <row r="72" ht="15.75" customHeight="1">
      <c r="A72" s="6"/>
    </row>
    <row r="73" ht="15.75" customHeight="1">
      <c r="A73" s="6"/>
    </row>
    <row r="74" ht="15.75" customHeight="1">
      <c r="A74" s="6"/>
    </row>
    <row r="75" ht="15.75" customHeight="1">
      <c r="A75" s="6"/>
    </row>
    <row r="76" ht="15.75" customHeight="1">
      <c r="A76" s="6"/>
    </row>
    <row r="77" ht="15.75" customHeight="1">
      <c r="A77" s="6"/>
    </row>
    <row r="78" ht="15.75" customHeight="1">
      <c r="A78" s="6"/>
    </row>
    <row r="79" ht="15.75" customHeight="1">
      <c r="A79" s="6"/>
    </row>
    <row r="80" ht="15.75" customHeight="1">
      <c r="A80" s="6"/>
    </row>
    <row r="81" ht="15.75" customHeight="1">
      <c r="A81" s="6"/>
    </row>
    <row r="82" ht="15.75" customHeight="1">
      <c r="A82" s="6"/>
    </row>
    <row r="83" ht="15.75" customHeight="1">
      <c r="A83" s="6"/>
    </row>
    <row r="84" ht="15.75" customHeight="1">
      <c r="A84" s="6"/>
    </row>
    <row r="85" ht="15.75" customHeight="1">
      <c r="A85" s="6"/>
    </row>
    <row r="86" ht="15.75" customHeight="1">
      <c r="A86" s="6"/>
    </row>
    <row r="87" ht="15.75" customHeight="1">
      <c r="A87" s="6"/>
    </row>
    <row r="88" ht="15.75" customHeight="1">
      <c r="A88" s="6"/>
    </row>
    <row r="89" ht="15.75" customHeight="1">
      <c r="A89" s="6"/>
    </row>
    <row r="90" ht="15.75" customHeight="1">
      <c r="A90" s="6"/>
    </row>
    <row r="91" ht="15.75" customHeight="1">
      <c r="A91" s="6"/>
    </row>
    <row r="92" ht="15.75" customHeight="1">
      <c r="A92" s="6"/>
    </row>
    <row r="93" ht="15.75" customHeight="1">
      <c r="A93" s="6"/>
    </row>
    <row r="94" ht="15.75" customHeight="1">
      <c r="A94" s="6"/>
    </row>
    <row r="95" ht="15.75" customHeight="1">
      <c r="A95" s="6"/>
    </row>
    <row r="96" ht="15.75" customHeight="1">
      <c r="A96" s="6"/>
    </row>
    <row r="97" ht="15.75" customHeight="1">
      <c r="A97" s="6"/>
    </row>
    <row r="98" ht="15.75" customHeight="1">
      <c r="A98" s="6"/>
    </row>
    <row r="99" ht="15.75" customHeight="1">
      <c r="A99" s="6"/>
    </row>
    <row r="100" ht="15.75" customHeight="1">
      <c r="A100" s="6"/>
    </row>
    <row r="101" ht="15.75" customHeight="1">
      <c r="A101" s="6"/>
    </row>
    <row r="102" ht="15.75" customHeight="1">
      <c r="A102" s="6"/>
    </row>
    <row r="103" ht="15.75" customHeight="1">
      <c r="A103" s="6"/>
    </row>
    <row r="104" ht="15.75" customHeight="1">
      <c r="A104" s="6"/>
    </row>
    <row r="105" ht="15.75" customHeight="1">
      <c r="A105" s="6"/>
    </row>
    <row r="106" ht="15.75" customHeight="1">
      <c r="A106" s="6"/>
    </row>
    <row r="107" ht="15.75" customHeight="1">
      <c r="A107" s="6"/>
    </row>
    <row r="108" ht="15.75" customHeight="1">
      <c r="A108" s="6"/>
    </row>
    <row r="109" ht="15.75" customHeight="1">
      <c r="A109" s="6"/>
    </row>
    <row r="110" ht="15.75" customHeight="1">
      <c r="A110" s="6"/>
    </row>
    <row r="111" ht="15.75" customHeight="1">
      <c r="A111" s="6"/>
    </row>
    <row r="112" ht="15.75" customHeight="1">
      <c r="A112" s="6"/>
    </row>
    <row r="113" ht="15.75" customHeight="1">
      <c r="A113" s="6"/>
    </row>
    <row r="114" ht="15.75" customHeight="1">
      <c r="A114" s="6"/>
    </row>
    <row r="115" ht="15.75" customHeight="1">
      <c r="A115" s="6"/>
    </row>
    <row r="116" ht="15.75" customHeight="1">
      <c r="A116" s="6"/>
    </row>
    <row r="117" ht="15.75" customHeight="1">
      <c r="A117" s="6"/>
    </row>
    <row r="118" ht="15.75" customHeight="1">
      <c r="A118" s="6"/>
    </row>
    <row r="119" ht="15.75" customHeight="1">
      <c r="A119" s="6"/>
    </row>
    <row r="120" ht="15.75" customHeight="1">
      <c r="A120" s="6"/>
    </row>
    <row r="121" ht="15.75" customHeight="1">
      <c r="A121" s="6"/>
    </row>
    <row r="122" ht="15.75" customHeight="1">
      <c r="A122" s="6"/>
    </row>
    <row r="123" ht="15.75" customHeight="1">
      <c r="A123" s="6"/>
    </row>
    <row r="124" ht="15.75" customHeight="1">
      <c r="A124" s="6"/>
    </row>
    <row r="125" ht="15.75" customHeight="1">
      <c r="A125" s="6"/>
    </row>
    <row r="126" ht="15.75" customHeight="1">
      <c r="A126" s="6"/>
    </row>
    <row r="127" ht="15.75" customHeight="1">
      <c r="A127" s="6"/>
    </row>
    <row r="128" ht="15.75" customHeight="1">
      <c r="A128" s="6"/>
    </row>
    <row r="129" ht="15.75" customHeight="1">
      <c r="A129" s="6"/>
    </row>
    <row r="130" ht="15.75" customHeight="1">
      <c r="A130" s="6"/>
    </row>
    <row r="131" ht="15.75" customHeight="1">
      <c r="A131" s="6"/>
    </row>
    <row r="132" ht="15.75" customHeight="1">
      <c r="A132" s="6"/>
    </row>
    <row r="133" ht="15.75" customHeight="1">
      <c r="A133" s="6"/>
    </row>
    <row r="134" ht="15.75" customHeight="1">
      <c r="A134" s="6"/>
    </row>
    <row r="135" ht="15.75" customHeight="1">
      <c r="A135" s="6"/>
    </row>
    <row r="136" ht="15.75" customHeight="1">
      <c r="A136" s="6"/>
    </row>
    <row r="137" ht="15.75" customHeight="1">
      <c r="A137" s="6"/>
    </row>
    <row r="138" ht="15.75" customHeight="1">
      <c r="A138" s="6"/>
    </row>
    <row r="139" ht="15.75" customHeight="1">
      <c r="A139" s="6"/>
    </row>
    <row r="140" ht="15.75" customHeight="1">
      <c r="A140" s="6"/>
    </row>
    <row r="141" ht="15.75" customHeight="1">
      <c r="A141" s="6"/>
    </row>
    <row r="142" ht="15.75" customHeight="1">
      <c r="A142" s="6"/>
    </row>
    <row r="143" ht="15.75" customHeight="1">
      <c r="A143" s="6"/>
    </row>
    <row r="144" ht="15.75" customHeight="1">
      <c r="A144" s="6"/>
    </row>
    <row r="145" ht="15.75" customHeight="1">
      <c r="A145" s="6"/>
    </row>
    <row r="146" ht="15.75" customHeight="1">
      <c r="A146" s="6"/>
    </row>
    <row r="147" ht="15.75" customHeight="1">
      <c r="A147" s="6"/>
    </row>
    <row r="148" ht="15.75" customHeight="1">
      <c r="A148" s="6"/>
    </row>
    <row r="149" ht="15.75" customHeight="1">
      <c r="A149" s="6"/>
    </row>
    <row r="150" ht="15.75" customHeight="1">
      <c r="A150" s="6"/>
    </row>
    <row r="151" ht="15.75" customHeight="1">
      <c r="A151" s="6"/>
    </row>
    <row r="152" ht="15.75" customHeight="1">
      <c r="A152" s="6"/>
    </row>
    <row r="153" ht="15.75" customHeight="1">
      <c r="A153" s="6"/>
    </row>
    <row r="154" ht="15.75" customHeight="1">
      <c r="A154" s="6"/>
    </row>
    <row r="155" ht="15.75" customHeight="1">
      <c r="A155" s="6"/>
    </row>
    <row r="156" ht="15.75" customHeight="1">
      <c r="A156" s="6"/>
    </row>
    <row r="157" ht="15.75" customHeight="1">
      <c r="A157" s="6"/>
    </row>
    <row r="158" ht="15.75" customHeight="1">
      <c r="A158" s="6"/>
    </row>
    <row r="159" ht="15.75" customHeight="1">
      <c r="A159" s="6"/>
    </row>
    <row r="160" ht="15.75" customHeight="1">
      <c r="A160" s="6"/>
    </row>
    <row r="161" ht="15.75" customHeight="1">
      <c r="A161" s="6"/>
    </row>
    <row r="162" ht="15.75" customHeight="1">
      <c r="A162" s="6"/>
    </row>
    <row r="163" ht="15.75" customHeight="1">
      <c r="A163" s="6"/>
    </row>
    <row r="164" ht="15.75" customHeight="1">
      <c r="A164" s="6"/>
    </row>
    <row r="165" ht="15.75" customHeight="1">
      <c r="A165" s="6"/>
    </row>
    <row r="166" ht="15.75" customHeight="1">
      <c r="A166" s="6"/>
    </row>
    <row r="167" ht="15.75" customHeight="1">
      <c r="A167" s="6"/>
    </row>
    <row r="168" ht="15.75" customHeight="1">
      <c r="A168" s="6"/>
    </row>
    <row r="169" ht="15.75" customHeight="1">
      <c r="A169" s="6"/>
    </row>
    <row r="170" ht="15.75" customHeight="1">
      <c r="A170" s="6"/>
    </row>
    <row r="171" ht="15.75" customHeight="1">
      <c r="A171" s="6"/>
    </row>
    <row r="172" ht="15.75" customHeight="1">
      <c r="A172" s="6"/>
    </row>
    <row r="173" ht="15.75" customHeight="1">
      <c r="A173" s="6"/>
    </row>
    <row r="174" ht="15.75" customHeight="1">
      <c r="A174" s="6"/>
    </row>
    <row r="175" ht="15.75" customHeight="1">
      <c r="A175" s="6"/>
    </row>
    <row r="176" ht="15.75" customHeight="1">
      <c r="A176" s="6"/>
    </row>
    <row r="177" ht="15.75" customHeight="1">
      <c r="A177" s="6"/>
    </row>
    <row r="178" ht="15.75" customHeight="1">
      <c r="A178" s="6"/>
    </row>
    <row r="179" ht="15.75" customHeight="1">
      <c r="A179" s="6"/>
    </row>
    <row r="180" ht="15.75" customHeight="1">
      <c r="A180" s="6"/>
    </row>
    <row r="181" ht="15.75" customHeight="1">
      <c r="A181" s="6"/>
    </row>
    <row r="182" ht="15.75" customHeight="1">
      <c r="A182" s="6"/>
    </row>
    <row r="183" ht="15.75" customHeight="1">
      <c r="A183" s="6"/>
    </row>
    <row r="184" ht="15.75" customHeight="1">
      <c r="A184" s="6"/>
    </row>
    <row r="185" ht="15.75" customHeight="1">
      <c r="A185" s="6"/>
    </row>
    <row r="186" ht="15.75" customHeight="1">
      <c r="A186" s="6"/>
    </row>
    <row r="187" ht="15.75" customHeight="1">
      <c r="A187" s="6"/>
    </row>
    <row r="188" ht="15.75" customHeight="1">
      <c r="A188" s="6"/>
    </row>
    <row r="189" ht="15.75" customHeight="1">
      <c r="A189" s="6"/>
    </row>
    <row r="190" ht="15.75" customHeight="1">
      <c r="A190" s="6"/>
    </row>
    <row r="191" ht="15.75" customHeight="1">
      <c r="A191" s="6"/>
    </row>
    <row r="192" ht="15.75" customHeight="1">
      <c r="A192" s="6"/>
    </row>
    <row r="193" ht="15.75" customHeight="1">
      <c r="A193" s="6"/>
    </row>
    <row r="194" ht="15.75" customHeight="1">
      <c r="A194" s="6"/>
    </row>
    <row r="195" ht="15.75" customHeight="1">
      <c r="A195" s="6"/>
    </row>
    <row r="196" ht="15.75" customHeight="1">
      <c r="A196" s="6"/>
    </row>
    <row r="197" ht="15.75" customHeight="1">
      <c r="A197" s="6"/>
    </row>
    <row r="198" ht="15.75" customHeight="1">
      <c r="A198" s="6"/>
    </row>
    <row r="199" ht="15.75" customHeight="1">
      <c r="A199" s="6"/>
    </row>
    <row r="200" ht="15.75" customHeight="1">
      <c r="A200" s="6"/>
    </row>
    <row r="201" ht="15.75" customHeight="1">
      <c r="A201" s="6"/>
    </row>
    <row r="202" ht="15.75" customHeight="1">
      <c r="A202" s="6"/>
    </row>
    <row r="203" ht="15.75" customHeight="1">
      <c r="A203" s="6"/>
    </row>
    <row r="204" ht="15.75" customHeight="1">
      <c r="A204" s="6"/>
    </row>
    <row r="205" ht="15.75" customHeight="1">
      <c r="A205" s="6"/>
    </row>
    <row r="206" ht="15.75" customHeight="1">
      <c r="A206" s="6"/>
    </row>
    <row r="207" ht="15.75" customHeight="1">
      <c r="A207" s="6"/>
    </row>
    <row r="208" ht="15.75" customHeight="1">
      <c r="A208" s="6"/>
    </row>
    <row r="209" ht="15.75" customHeight="1">
      <c r="A209" s="6"/>
    </row>
    <row r="210" ht="15.75" customHeight="1">
      <c r="A210" s="6"/>
    </row>
    <row r="211" ht="15.75" customHeight="1">
      <c r="A211" s="6"/>
    </row>
    <row r="212" ht="15.75" customHeight="1">
      <c r="A212" s="6"/>
    </row>
    <row r="213" ht="15.75" customHeight="1">
      <c r="A213" s="6"/>
    </row>
    <row r="214" ht="15.75" customHeight="1">
      <c r="A214" s="6"/>
    </row>
    <row r="215" ht="15.75" customHeight="1">
      <c r="A215" s="6"/>
    </row>
    <row r="216" ht="15.75" customHeight="1">
      <c r="A216" s="6"/>
    </row>
    <row r="217" ht="15.75" customHeight="1">
      <c r="A217" s="6"/>
    </row>
    <row r="218" ht="15.75" customHeight="1">
      <c r="A218" s="6"/>
    </row>
    <row r="219" ht="15.75" customHeight="1">
      <c r="A219" s="6"/>
    </row>
    <row r="220" ht="15.75" customHeight="1">
      <c r="A220" s="6"/>
    </row>
    <row r="221" ht="15.75" customHeight="1">
      <c r="A221" s="6"/>
    </row>
    <row r="222" ht="15.75" customHeight="1">
      <c r="A222" s="6"/>
    </row>
    <row r="223" ht="15.75" customHeight="1">
      <c r="A223" s="6"/>
    </row>
    <row r="224" ht="15.75" customHeight="1">
      <c r="A224" s="6"/>
    </row>
    <row r="225" ht="15.75" customHeight="1">
      <c r="A225" s="6"/>
    </row>
    <row r="226" ht="15.75" customHeight="1">
      <c r="A226" s="6"/>
    </row>
    <row r="227" ht="15.75" customHeight="1">
      <c r="A227" s="6"/>
    </row>
    <row r="228" ht="15.75" customHeight="1">
      <c r="A228" s="6"/>
    </row>
    <row r="229" ht="15.75" customHeight="1">
      <c r="A229" s="6"/>
    </row>
    <row r="230" ht="15.75" customHeight="1">
      <c r="A230" s="6"/>
    </row>
    <row r="231" ht="15.75" customHeight="1">
      <c r="A231" s="6"/>
    </row>
    <row r="232" ht="15.75" customHeight="1">
      <c r="A232" s="6"/>
    </row>
    <row r="233" ht="15.75" customHeight="1">
      <c r="A233" s="6"/>
    </row>
    <row r="234" ht="15.75" customHeight="1">
      <c r="A234" s="6"/>
    </row>
    <row r="235" ht="15.75" customHeight="1">
      <c r="A235" s="6"/>
    </row>
    <row r="236" ht="15.75" customHeight="1">
      <c r="A236" s="6"/>
    </row>
    <row r="237" ht="15.75" customHeight="1">
      <c r="A237" s="6"/>
    </row>
    <row r="238" ht="15.75" customHeight="1">
      <c r="A238" s="6"/>
    </row>
    <row r="239" ht="15.75" customHeight="1">
      <c r="A239" s="6"/>
    </row>
    <row r="240" ht="15.75" customHeight="1">
      <c r="A240" s="6"/>
    </row>
    <row r="241" ht="15.75" customHeight="1">
      <c r="A241" s="6"/>
    </row>
    <row r="242" ht="15.75" customHeight="1">
      <c r="A242" s="6"/>
    </row>
    <row r="243" ht="15.75" customHeight="1">
      <c r="A243" s="6"/>
    </row>
    <row r="244" ht="15.75" customHeight="1">
      <c r="A244" s="6"/>
    </row>
    <row r="245" ht="15.75" customHeight="1">
      <c r="A245" s="6"/>
    </row>
    <row r="246" ht="15.75" customHeight="1">
      <c r="A246" s="6"/>
    </row>
    <row r="247" ht="15.75" customHeight="1">
      <c r="A247" s="6"/>
    </row>
    <row r="248" ht="15.75" customHeight="1">
      <c r="A248" s="6"/>
    </row>
    <row r="249" ht="15.75" customHeight="1">
      <c r="A249" s="6"/>
    </row>
    <row r="250" ht="15.75" customHeight="1">
      <c r="A250" s="6"/>
    </row>
    <row r="251" ht="15.75" customHeight="1">
      <c r="A251" s="6"/>
    </row>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pageSetUpPr/>
  </sheetPr>
  <sheetViews>
    <sheetView workbookViewId="0"/>
  </sheetViews>
  <sheetFormatPr customHeight="1" defaultColWidth="12.63" defaultRowHeight="15.0"/>
  <cols>
    <col customWidth="1" min="1" max="26" width="14.5"/>
  </cols>
  <sheetData>
    <row r="1" ht="15.75" customHeight="1">
      <c r="A1" s="8" t="s">
        <v>40</v>
      </c>
    </row>
    <row r="2" ht="15.75" customHeight="1">
      <c r="A2" s="9" t="s">
        <v>41</v>
      </c>
      <c r="B2" s="10">
        <v>43466.0</v>
      </c>
      <c r="C2" s="10">
        <v>43497.0</v>
      </c>
      <c r="D2" s="10">
        <v>43525.0</v>
      </c>
      <c r="E2" s="10">
        <v>43556.0</v>
      </c>
      <c r="F2" s="10">
        <v>43586.0</v>
      </c>
      <c r="G2" s="10">
        <v>43617.0</v>
      </c>
      <c r="H2" s="10">
        <v>43647.0</v>
      </c>
      <c r="I2" s="10">
        <v>43678.0</v>
      </c>
      <c r="J2" s="10">
        <v>43709.0</v>
      </c>
      <c r="K2" s="10">
        <v>43739.0</v>
      </c>
      <c r="L2" s="10">
        <v>43770.0</v>
      </c>
      <c r="M2" s="10">
        <v>43800.0</v>
      </c>
      <c r="N2" s="11" t="s">
        <v>42</v>
      </c>
      <c r="O2" s="12"/>
      <c r="P2" s="13"/>
      <c r="Q2" s="14"/>
      <c r="R2" s="14"/>
    </row>
    <row r="3" ht="15.75" customHeight="1">
      <c r="A3" s="15" t="s">
        <v>43</v>
      </c>
      <c r="B3" s="16">
        <v>15000.0</v>
      </c>
      <c r="C3" s="16">
        <v>15000.0</v>
      </c>
      <c r="D3" s="16">
        <v>15000.0</v>
      </c>
      <c r="E3" s="16">
        <v>15000.0</v>
      </c>
      <c r="F3" s="16">
        <v>15000.0</v>
      </c>
      <c r="G3" s="16">
        <v>15000.0</v>
      </c>
      <c r="H3" s="16">
        <v>15000.0</v>
      </c>
      <c r="I3" s="16">
        <v>18000.0</v>
      </c>
      <c r="J3" s="16">
        <v>18000.0</v>
      </c>
      <c r="K3" s="16">
        <v>18000.0</v>
      </c>
      <c r="L3" s="16">
        <v>18000.0</v>
      </c>
      <c r="M3" s="16">
        <v>18000.0</v>
      </c>
      <c r="N3" s="17"/>
      <c r="P3" s="18"/>
      <c r="Q3" s="14"/>
      <c r="R3" s="14"/>
    </row>
    <row r="4" ht="15.75" customHeight="1">
      <c r="A4" s="15" t="s">
        <v>44</v>
      </c>
      <c r="B4" s="16">
        <v>10000.0</v>
      </c>
      <c r="C4" s="16">
        <v>10000.0</v>
      </c>
      <c r="D4" s="16">
        <v>10000.0</v>
      </c>
      <c r="E4" s="16">
        <v>10000.0</v>
      </c>
      <c r="F4" s="16">
        <v>10000.0</v>
      </c>
      <c r="G4" s="16">
        <v>10000.0</v>
      </c>
      <c r="H4" s="16">
        <v>10000.0</v>
      </c>
      <c r="I4" s="16">
        <v>15000.0</v>
      </c>
      <c r="J4" s="16">
        <v>15000.0</v>
      </c>
      <c r="K4" s="16">
        <v>15000.0</v>
      </c>
      <c r="L4" s="16">
        <v>15000.0</v>
      </c>
      <c r="M4" s="16">
        <v>15000.0</v>
      </c>
      <c r="N4" s="17"/>
      <c r="P4" s="18"/>
      <c r="Q4" s="14"/>
      <c r="R4" s="14"/>
    </row>
    <row r="5" ht="15.75" customHeight="1">
      <c r="A5" s="15" t="s">
        <v>45</v>
      </c>
      <c r="B5" s="16">
        <v>2000.0</v>
      </c>
      <c r="C5" s="16">
        <v>2000.0</v>
      </c>
      <c r="D5" s="16">
        <v>2000.0</v>
      </c>
      <c r="E5" s="16">
        <v>2000.0</v>
      </c>
      <c r="F5" s="16">
        <v>2000.0</v>
      </c>
      <c r="G5" s="16">
        <v>2000.0</v>
      </c>
      <c r="H5" s="16">
        <v>2000.0</v>
      </c>
      <c r="I5" s="16">
        <v>3000.0</v>
      </c>
      <c r="J5" s="16">
        <v>3000.0</v>
      </c>
      <c r="K5" s="16">
        <v>3000.0</v>
      </c>
      <c r="L5" s="16">
        <v>3000.0</v>
      </c>
      <c r="M5" s="16">
        <v>3000.0</v>
      </c>
      <c r="N5" s="17"/>
      <c r="P5" s="18"/>
      <c r="Q5" s="14"/>
      <c r="R5" s="14"/>
    </row>
    <row r="6" ht="15.75" customHeight="1">
      <c r="A6" s="15" t="s">
        <v>46</v>
      </c>
      <c r="B6" s="16">
        <v>4000.0</v>
      </c>
      <c r="C6" s="16">
        <v>4000.0</v>
      </c>
      <c r="D6" s="16">
        <v>4000.0</v>
      </c>
      <c r="E6" s="16">
        <v>4000.0</v>
      </c>
      <c r="F6" s="16">
        <v>4000.0</v>
      </c>
      <c r="G6" s="16">
        <v>4000.0</v>
      </c>
      <c r="H6" s="16">
        <v>4000.0</v>
      </c>
      <c r="I6" s="16">
        <v>4500.0</v>
      </c>
      <c r="J6" s="16">
        <v>4500.0</v>
      </c>
      <c r="K6" s="16">
        <v>4500.0</v>
      </c>
      <c r="L6" s="16">
        <v>4500.0</v>
      </c>
      <c r="M6" s="16">
        <v>4500.0</v>
      </c>
      <c r="N6" s="19"/>
      <c r="O6" s="20"/>
      <c r="P6" s="21"/>
      <c r="Q6" s="14"/>
      <c r="R6" s="14"/>
    </row>
    <row r="7" ht="15.75" customHeight="1">
      <c r="A7" s="8" t="s">
        <v>47</v>
      </c>
    </row>
    <row r="8" ht="15.75" customHeight="1">
      <c r="A8" s="8" t="s">
        <v>48</v>
      </c>
    </row>
    <row r="9" ht="15.75" customHeight="1">
      <c r="A9" s="9" t="s">
        <v>41</v>
      </c>
      <c r="B9" s="10">
        <v>43466.0</v>
      </c>
      <c r="C9" s="10">
        <v>43497.0</v>
      </c>
      <c r="D9" s="10">
        <v>43525.0</v>
      </c>
      <c r="E9" s="10">
        <v>43556.0</v>
      </c>
      <c r="F9" s="10">
        <v>43586.0</v>
      </c>
      <c r="G9" s="10">
        <v>43617.0</v>
      </c>
      <c r="H9" s="10">
        <v>43647.0</v>
      </c>
      <c r="I9" s="10">
        <v>43678.0</v>
      </c>
      <c r="J9" s="10">
        <v>43709.0</v>
      </c>
      <c r="K9" s="10">
        <v>43739.0</v>
      </c>
      <c r="L9" s="10">
        <v>43770.0</v>
      </c>
      <c r="M9" s="10">
        <v>43800.0</v>
      </c>
      <c r="N9" s="11" t="s">
        <v>49</v>
      </c>
      <c r="O9" s="12"/>
      <c r="P9" s="13"/>
    </row>
    <row r="10" ht="15.75" customHeight="1">
      <c r="A10" s="15" t="s">
        <v>43</v>
      </c>
      <c r="B10" s="16">
        <v>500.0</v>
      </c>
      <c r="C10" s="16">
        <v>500.0</v>
      </c>
      <c r="D10" s="16">
        <v>500.0</v>
      </c>
      <c r="E10" s="16">
        <v>500.0</v>
      </c>
      <c r="F10" s="16">
        <v>500.0</v>
      </c>
      <c r="G10" s="16">
        <v>500.0</v>
      </c>
      <c r="H10" s="16">
        <v>500.0</v>
      </c>
      <c r="I10" s="16">
        <v>500.0</v>
      </c>
      <c r="J10" s="16">
        <v>500.0</v>
      </c>
      <c r="K10" s="16">
        <v>500.0</v>
      </c>
      <c r="L10" s="16">
        <v>500.0</v>
      </c>
      <c r="M10" s="16">
        <v>500.0</v>
      </c>
      <c r="N10" s="17"/>
      <c r="P10" s="18"/>
    </row>
    <row r="11" ht="15.75" customHeight="1">
      <c r="A11" s="15" t="s">
        <v>44</v>
      </c>
      <c r="B11" s="16">
        <v>400.0</v>
      </c>
      <c r="C11" s="16">
        <v>400.0</v>
      </c>
      <c r="D11" s="16">
        <v>400.0</v>
      </c>
      <c r="E11" s="16">
        <v>400.0</v>
      </c>
      <c r="F11" s="16">
        <v>400.0</v>
      </c>
      <c r="G11" s="16">
        <v>400.0</v>
      </c>
      <c r="H11" s="16">
        <v>400.0</v>
      </c>
      <c r="I11" s="16">
        <v>400.0</v>
      </c>
      <c r="J11" s="16">
        <v>400.0</v>
      </c>
      <c r="K11" s="16">
        <v>400.0</v>
      </c>
      <c r="L11" s="16">
        <v>400.0</v>
      </c>
      <c r="M11" s="16">
        <v>400.0</v>
      </c>
      <c r="N11" s="17"/>
      <c r="P11" s="18"/>
    </row>
    <row r="12" ht="15.75" customHeight="1">
      <c r="A12" s="15" t="s">
        <v>45</v>
      </c>
      <c r="B12" s="16">
        <v>450.0</v>
      </c>
      <c r="C12" s="16">
        <v>450.0</v>
      </c>
      <c r="D12" s="16">
        <v>450.0</v>
      </c>
      <c r="E12" s="16">
        <v>450.0</v>
      </c>
      <c r="F12" s="16">
        <v>450.0</v>
      </c>
      <c r="G12" s="16">
        <v>450.0</v>
      </c>
      <c r="H12" s="16">
        <v>450.0</v>
      </c>
      <c r="I12" s="16">
        <v>450.0</v>
      </c>
      <c r="J12" s="16">
        <v>450.0</v>
      </c>
      <c r="K12" s="16">
        <v>450.0</v>
      </c>
      <c r="L12" s="16">
        <v>450.0</v>
      </c>
      <c r="M12" s="16">
        <v>450.0</v>
      </c>
      <c r="N12" s="17"/>
      <c r="P12" s="18"/>
    </row>
    <row r="13" ht="15.75" customHeight="1">
      <c r="A13" s="15" t="s">
        <v>46</v>
      </c>
      <c r="B13" s="16">
        <v>500.0</v>
      </c>
      <c r="C13" s="16">
        <v>500.0</v>
      </c>
      <c r="D13" s="16">
        <v>500.0</v>
      </c>
      <c r="E13" s="16">
        <v>500.0</v>
      </c>
      <c r="F13" s="16">
        <v>500.0</v>
      </c>
      <c r="G13" s="16">
        <v>500.0</v>
      </c>
      <c r="H13" s="16">
        <v>500.0</v>
      </c>
      <c r="I13" s="16">
        <v>500.0</v>
      </c>
      <c r="J13" s="16">
        <v>500.0</v>
      </c>
      <c r="K13" s="16">
        <v>500.0</v>
      </c>
      <c r="L13" s="16">
        <v>500.0</v>
      </c>
      <c r="M13" s="16">
        <v>500.0</v>
      </c>
      <c r="N13" s="19"/>
      <c r="O13" s="20"/>
      <c r="P13" s="21"/>
    </row>
    <row r="14" ht="15.75" customHeight="1">
      <c r="A14" s="22"/>
    </row>
    <row r="15" ht="15.75" customHeight="1">
      <c r="A15" s="8" t="s">
        <v>50</v>
      </c>
    </row>
    <row r="16" ht="15.75" customHeight="1">
      <c r="A16" s="9" t="s">
        <v>41</v>
      </c>
      <c r="B16" s="10">
        <v>43466.0</v>
      </c>
      <c r="C16" s="10">
        <v>43497.0</v>
      </c>
      <c r="D16" s="10">
        <v>43525.0</v>
      </c>
      <c r="E16" s="10">
        <v>43556.0</v>
      </c>
      <c r="F16" s="10">
        <v>43586.0</v>
      </c>
      <c r="G16" s="10">
        <v>43617.0</v>
      </c>
      <c r="H16" s="10">
        <v>43647.0</v>
      </c>
      <c r="I16" s="10">
        <v>43678.0</v>
      </c>
      <c r="J16" s="10">
        <v>43709.0</v>
      </c>
      <c r="K16" s="10">
        <v>43739.0</v>
      </c>
      <c r="L16" s="10">
        <v>43770.0</v>
      </c>
      <c r="M16" s="10">
        <v>43800.0</v>
      </c>
      <c r="N16" s="23" t="s">
        <v>51</v>
      </c>
      <c r="O16" s="12"/>
      <c r="P16" s="13"/>
    </row>
    <row r="17" ht="15.75" customHeight="1">
      <c r="A17" s="15" t="s">
        <v>43</v>
      </c>
      <c r="B17" s="24">
        <v>0.4</v>
      </c>
      <c r="C17" s="24">
        <v>0.4</v>
      </c>
      <c r="D17" s="24">
        <v>0.4</v>
      </c>
      <c r="E17" s="24">
        <v>0.4</v>
      </c>
      <c r="F17" s="24">
        <v>0.4</v>
      </c>
      <c r="G17" s="24">
        <v>0.4</v>
      </c>
      <c r="H17" s="24">
        <v>0.4</v>
      </c>
      <c r="I17" s="24">
        <v>0.4</v>
      </c>
      <c r="J17" s="24">
        <v>0.4</v>
      </c>
      <c r="K17" s="24">
        <v>0.4</v>
      </c>
      <c r="L17" s="24">
        <v>0.4</v>
      </c>
      <c r="M17" s="24">
        <v>0.4</v>
      </c>
      <c r="N17" s="17"/>
      <c r="P17" s="18"/>
    </row>
    <row r="18" ht="15.75" customHeight="1">
      <c r="A18" s="15" t="s">
        <v>44</v>
      </c>
      <c r="B18" s="24">
        <v>0.5</v>
      </c>
      <c r="C18" s="24">
        <v>0.5</v>
      </c>
      <c r="D18" s="24">
        <v>0.5</v>
      </c>
      <c r="E18" s="24">
        <v>0.5</v>
      </c>
      <c r="F18" s="24">
        <v>0.5</v>
      </c>
      <c r="G18" s="24">
        <v>0.5</v>
      </c>
      <c r="H18" s="24">
        <v>0.5</v>
      </c>
      <c r="I18" s="24">
        <v>0.5</v>
      </c>
      <c r="J18" s="24">
        <v>0.5</v>
      </c>
      <c r="K18" s="24">
        <v>0.5</v>
      </c>
      <c r="L18" s="24">
        <v>0.5</v>
      </c>
      <c r="M18" s="24">
        <v>0.5</v>
      </c>
      <c r="N18" s="17"/>
      <c r="P18" s="18"/>
    </row>
    <row r="19" ht="15.75" customHeight="1">
      <c r="A19" s="15" t="s">
        <v>45</v>
      </c>
      <c r="B19" s="24">
        <v>0.5</v>
      </c>
      <c r="C19" s="24">
        <v>0.5</v>
      </c>
      <c r="D19" s="24">
        <v>0.5</v>
      </c>
      <c r="E19" s="24">
        <v>0.5</v>
      </c>
      <c r="F19" s="24">
        <v>0.5</v>
      </c>
      <c r="G19" s="24">
        <v>0.5</v>
      </c>
      <c r="H19" s="24">
        <v>0.5</v>
      </c>
      <c r="I19" s="24">
        <v>0.5</v>
      </c>
      <c r="J19" s="24">
        <v>0.5</v>
      </c>
      <c r="K19" s="24">
        <v>0.5</v>
      </c>
      <c r="L19" s="24">
        <v>0.5</v>
      </c>
      <c r="M19" s="24">
        <v>0.5</v>
      </c>
      <c r="N19" s="17"/>
      <c r="P19" s="18"/>
    </row>
    <row r="20" ht="15.75" customHeight="1">
      <c r="A20" s="15" t="s">
        <v>46</v>
      </c>
      <c r="B20" s="24">
        <v>0.5</v>
      </c>
      <c r="C20" s="24">
        <v>0.5</v>
      </c>
      <c r="D20" s="24">
        <v>0.5</v>
      </c>
      <c r="E20" s="24">
        <v>0.5</v>
      </c>
      <c r="F20" s="24">
        <v>0.5</v>
      </c>
      <c r="G20" s="24">
        <v>0.5</v>
      </c>
      <c r="H20" s="24">
        <v>0.5</v>
      </c>
      <c r="I20" s="24">
        <v>0.5</v>
      </c>
      <c r="J20" s="24">
        <v>0.5</v>
      </c>
      <c r="K20" s="24">
        <v>0.5</v>
      </c>
      <c r="L20" s="24">
        <v>0.5</v>
      </c>
      <c r="M20" s="24">
        <v>0.5</v>
      </c>
      <c r="N20" s="19"/>
      <c r="O20" s="20"/>
      <c r="P20" s="21"/>
    </row>
    <row r="21" ht="15.75" customHeight="1">
      <c r="A21" s="25"/>
    </row>
    <row r="22" ht="15.75" customHeight="1">
      <c r="A22" s="8" t="s">
        <v>52</v>
      </c>
    </row>
    <row r="23" ht="15.75" customHeight="1">
      <c r="A23" s="9" t="s">
        <v>41</v>
      </c>
      <c r="B23" s="10">
        <v>43466.0</v>
      </c>
      <c r="C23" s="10">
        <v>43497.0</v>
      </c>
      <c r="D23" s="10">
        <v>43525.0</v>
      </c>
      <c r="E23" s="10">
        <v>43556.0</v>
      </c>
      <c r="F23" s="10">
        <v>43586.0</v>
      </c>
      <c r="G23" s="10">
        <v>43617.0</v>
      </c>
      <c r="H23" s="10">
        <v>43647.0</v>
      </c>
      <c r="I23" s="10">
        <v>43678.0</v>
      </c>
      <c r="J23" s="10">
        <v>43709.0</v>
      </c>
      <c r="K23" s="10">
        <v>43739.0</v>
      </c>
      <c r="L23" s="10">
        <v>43770.0</v>
      </c>
      <c r="M23" s="10">
        <v>43800.0</v>
      </c>
      <c r="N23" s="26" t="s">
        <v>53</v>
      </c>
      <c r="O23" s="12"/>
      <c r="P23" s="13"/>
    </row>
    <row r="24" ht="15.75" customHeight="1">
      <c r="A24" s="15" t="s">
        <v>43</v>
      </c>
      <c r="B24" s="24">
        <v>0.1</v>
      </c>
      <c r="C24" s="24">
        <v>0.1</v>
      </c>
      <c r="D24" s="24">
        <v>0.1</v>
      </c>
      <c r="E24" s="24">
        <v>0.1</v>
      </c>
      <c r="F24" s="24">
        <v>0.1</v>
      </c>
      <c r="G24" s="24">
        <v>0.1</v>
      </c>
      <c r="H24" s="24">
        <v>0.1</v>
      </c>
      <c r="I24" s="24">
        <v>0.1</v>
      </c>
      <c r="J24" s="24">
        <v>0.1</v>
      </c>
      <c r="K24" s="24">
        <v>0.1</v>
      </c>
      <c r="L24" s="24">
        <v>0.1</v>
      </c>
      <c r="M24" s="24">
        <v>0.1</v>
      </c>
      <c r="N24" s="17"/>
      <c r="P24" s="18"/>
    </row>
    <row r="25" ht="15.75" customHeight="1">
      <c r="A25" s="15" t="s">
        <v>44</v>
      </c>
      <c r="B25" s="24">
        <v>0.08</v>
      </c>
      <c r="C25" s="24">
        <v>0.08</v>
      </c>
      <c r="D25" s="24">
        <v>0.08</v>
      </c>
      <c r="E25" s="24">
        <v>0.08</v>
      </c>
      <c r="F25" s="24">
        <v>0.08</v>
      </c>
      <c r="G25" s="24">
        <v>0.08</v>
      </c>
      <c r="H25" s="24">
        <v>0.08</v>
      </c>
      <c r="I25" s="24">
        <v>0.08</v>
      </c>
      <c r="J25" s="24">
        <v>0.08</v>
      </c>
      <c r="K25" s="24">
        <v>0.08</v>
      </c>
      <c r="L25" s="24">
        <v>0.08</v>
      </c>
      <c r="M25" s="24">
        <v>0.08</v>
      </c>
      <c r="N25" s="17"/>
      <c r="P25" s="18"/>
    </row>
    <row r="26" ht="15.75" customHeight="1">
      <c r="A26" s="15" t="s">
        <v>45</v>
      </c>
      <c r="B26" s="24">
        <v>0.07308970099667775</v>
      </c>
      <c r="C26" s="24">
        <v>0.07308970099667775</v>
      </c>
      <c r="D26" s="24">
        <v>0.07308970099667775</v>
      </c>
      <c r="E26" s="24">
        <v>0.07308970099667775</v>
      </c>
      <c r="F26" s="24">
        <v>0.07308970099667775</v>
      </c>
      <c r="G26" s="24">
        <v>0.07308970099667775</v>
      </c>
      <c r="H26" s="24">
        <v>0.07308970099667775</v>
      </c>
      <c r="I26" s="24">
        <v>0.07308970099667775</v>
      </c>
      <c r="J26" s="24">
        <v>0.07308970099667775</v>
      </c>
      <c r="K26" s="24">
        <v>0.07308970099667775</v>
      </c>
      <c r="L26" s="24">
        <v>0.07308970099667775</v>
      </c>
      <c r="M26" s="24">
        <v>0.07308970099667775</v>
      </c>
      <c r="N26" s="17"/>
      <c r="P26" s="18"/>
    </row>
    <row r="27" ht="15.75" customHeight="1">
      <c r="A27" s="15" t="s">
        <v>46</v>
      </c>
      <c r="B27" s="24">
        <v>0.07</v>
      </c>
      <c r="C27" s="24">
        <v>0.07</v>
      </c>
      <c r="D27" s="24">
        <v>0.07</v>
      </c>
      <c r="E27" s="24">
        <v>0.07</v>
      </c>
      <c r="F27" s="24">
        <v>0.07</v>
      </c>
      <c r="G27" s="24">
        <v>0.07</v>
      </c>
      <c r="H27" s="24">
        <v>0.07</v>
      </c>
      <c r="I27" s="24">
        <v>0.07</v>
      </c>
      <c r="J27" s="24">
        <v>0.07</v>
      </c>
      <c r="K27" s="24">
        <v>0.07</v>
      </c>
      <c r="L27" s="24">
        <v>0.07</v>
      </c>
      <c r="M27" s="24">
        <v>0.07</v>
      </c>
      <c r="N27" s="19"/>
      <c r="O27" s="20"/>
      <c r="P27" s="21"/>
    </row>
    <row r="28" ht="15.75" customHeight="1"/>
    <row r="29" ht="15.75" customHeight="1">
      <c r="A29" s="8" t="s">
        <v>54</v>
      </c>
    </row>
    <row r="30" ht="15.75" customHeight="1">
      <c r="A30" s="27" t="s">
        <v>41</v>
      </c>
      <c r="B30" s="10">
        <v>43466.0</v>
      </c>
      <c r="C30" s="10">
        <v>43497.0</v>
      </c>
      <c r="D30" s="10">
        <v>43525.0</v>
      </c>
      <c r="E30" s="10">
        <v>43556.0</v>
      </c>
      <c r="F30" s="10">
        <v>43586.0</v>
      </c>
      <c r="G30" s="10">
        <v>43617.0</v>
      </c>
      <c r="H30" s="10">
        <v>43647.0</v>
      </c>
      <c r="I30" s="10">
        <v>43678.0</v>
      </c>
      <c r="J30" s="10">
        <v>43709.0</v>
      </c>
      <c r="K30" s="10">
        <v>43739.0</v>
      </c>
      <c r="L30" s="10">
        <v>43770.0</v>
      </c>
      <c r="M30" s="10">
        <v>43800.0</v>
      </c>
      <c r="N30" s="28" t="s">
        <v>55</v>
      </c>
      <c r="O30" s="12"/>
      <c r="P30" s="13"/>
    </row>
    <row r="31" ht="15.75" customHeight="1">
      <c r="A31" s="15" t="s">
        <v>43</v>
      </c>
      <c r="B31" s="29">
        <f t="shared" ref="B31:M31" si="1">((B3/B10)*B17)/B24</f>
        <v>120</v>
      </c>
      <c r="C31" s="29">
        <f t="shared" si="1"/>
        <v>120</v>
      </c>
      <c r="D31" s="29">
        <f t="shared" si="1"/>
        <v>120</v>
      </c>
      <c r="E31" s="29">
        <f t="shared" si="1"/>
        <v>120</v>
      </c>
      <c r="F31" s="29">
        <f t="shared" si="1"/>
        <v>120</v>
      </c>
      <c r="G31" s="29">
        <f t="shared" si="1"/>
        <v>120</v>
      </c>
      <c r="H31" s="29">
        <f t="shared" si="1"/>
        <v>120</v>
      </c>
      <c r="I31" s="29">
        <f t="shared" si="1"/>
        <v>144</v>
      </c>
      <c r="J31" s="29">
        <f t="shared" si="1"/>
        <v>144</v>
      </c>
      <c r="K31" s="29">
        <f t="shared" si="1"/>
        <v>144</v>
      </c>
      <c r="L31" s="29">
        <f t="shared" si="1"/>
        <v>144</v>
      </c>
      <c r="M31" s="29">
        <f t="shared" si="1"/>
        <v>144</v>
      </c>
      <c r="N31" s="30"/>
      <c r="P31" s="18"/>
    </row>
    <row r="32" ht="15.75" customHeight="1">
      <c r="A32" s="15" t="s">
        <v>44</v>
      </c>
      <c r="B32" s="29">
        <f t="shared" ref="B32:M32" si="2">((B4/B11)*B18)/B25</f>
        <v>156.25</v>
      </c>
      <c r="C32" s="29">
        <f t="shared" si="2"/>
        <v>156.25</v>
      </c>
      <c r="D32" s="29">
        <f t="shared" si="2"/>
        <v>156.25</v>
      </c>
      <c r="E32" s="29">
        <f t="shared" si="2"/>
        <v>156.25</v>
      </c>
      <c r="F32" s="29">
        <f t="shared" si="2"/>
        <v>156.25</v>
      </c>
      <c r="G32" s="29">
        <f t="shared" si="2"/>
        <v>156.25</v>
      </c>
      <c r="H32" s="29">
        <f t="shared" si="2"/>
        <v>156.25</v>
      </c>
      <c r="I32" s="29">
        <f t="shared" si="2"/>
        <v>234.375</v>
      </c>
      <c r="J32" s="29">
        <f t="shared" si="2"/>
        <v>234.375</v>
      </c>
      <c r="K32" s="29">
        <f t="shared" si="2"/>
        <v>234.375</v>
      </c>
      <c r="L32" s="29">
        <f t="shared" si="2"/>
        <v>234.375</v>
      </c>
      <c r="M32" s="29">
        <f t="shared" si="2"/>
        <v>234.375</v>
      </c>
      <c r="N32" s="30"/>
      <c r="P32" s="18"/>
    </row>
    <row r="33" ht="15.75" customHeight="1">
      <c r="A33" s="15" t="s">
        <v>45</v>
      </c>
      <c r="B33" s="29">
        <f t="shared" ref="B33:M33" si="3">((B5/B12)*B19)/B26</f>
        <v>30.4040404</v>
      </c>
      <c r="C33" s="29">
        <f t="shared" si="3"/>
        <v>30.4040404</v>
      </c>
      <c r="D33" s="29">
        <f t="shared" si="3"/>
        <v>30.4040404</v>
      </c>
      <c r="E33" s="29">
        <f t="shared" si="3"/>
        <v>30.4040404</v>
      </c>
      <c r="F33" s="29">
        <f t="shared" si="3"/>
        <v>30.4040404</v>
      </c>
      <c r="G33" s="29">
        <f t="shared" si="3"/>
        <v>30.4040404</v>
      </c>
      <c r="H33" s="29">
        <f t="shared" si="3"/>
        <v>30.4040404</v>
      </c>
      <c r="I33" s="29">
        <f t="shared" si="3"/>
        <v>45.60606061</v>
      </c>
      <c r="J33" s="29">
        <f t="shared" si="3"/>
        <v>45.60606061</v>
      </c>
      <c r="K33" s="29">
        <f t="shared" si="3"/>
        <v>45.60606061</v>
      </c>
      <c r="L33" s="29">
        <f t="shared" si="3"/>
        <v>45.60606061</v>
      </c>
      <c r="M33" s="29">
        <f t="shared" si="3"/>
        <v>45.60606061</v>
      </c>
      <c r="N33" s="30"/>
      <c r="P33" s="18"/>
    </row>
    <row r="34" ht="15.75" customHeight="1">
      <c r="A34" s="15" t="s">
        <v>46</v>
      </c>
      <c r="B34" s="29">
        <f t="shared" ref="B34:M34" si="4">((B6/B13)*B20)/B27</f>
        <v>57.14285714</v>
      </c>
      <c r="C34" s="29">
        <f t="shared" si="4"/>
        <v>57.14285714</v>
      </c>
      <c r="D34" s="29">
        <f t="shared" si="4"/>
        <v>57.14285714</v>
      </c>
      <c r="E34" s="29">
        <f t="shared" si="4"/>
        <v>57.14285714</v>
      </c>
      <c r="F34" s="29">
        <f t="shared" si="4"/>
        <v>57.14285714</v>
      </c>
      <c r="G34" s="29">
        <f t="shared" si="4"/>
        <v>57.14285714</v>
      </c>
      <c r="H34" s="29">
        <f t="shared" si="4"/>
        <v>57.14285714</v>
      </c>
      <c r="I34" s="29">
        <f t="shared" si="4"/>
        <v>64.28571429</v>
      </c>
      <c r="J34" s="29">
        <f t="shared" si="4"/>
        <v>64.28571429</v>
      </c>
      <c r="K34" s="29">
        <f t="shared" si="4"/>
        <v>64.28571429</v>
      </c>
      <c r="L34" s="29">
        <f t="shared" si="4"/>
        <v>64.28571429</v>
      </c>
      <c r="M34" s="29">
        <f t="shared" si="4"/>
        <v>64.28571429</v>
      </c>
      <c r="N34" s="31"/>
      <c r="O34" s="20"/>
      <c r="P34" s="21"/>
    </row>
    <row r="35" ht="15.75" customHeight="1"/>
    <row r="36" ht="15.75" customHeight="1"/>
    <row r="37" ht="15.75" customHeight="1"/>
    <row r="38" ht="15.75" customHeight="1">
      <c r="A38" s="25"/>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N2:P6"/>
    <mergeCell ref="N9:P13"/>
    <mergeCell ref="N16:P20"/>
    <mergeCell ref="N23:P27"/>
    <mergeCell ref="N30:P3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pageSetUpPr/>
  </sheetPr>
  <sheetViews>
    <sheetView workbookViewId="0"/>
  </sheetViews>
  <sheetFormatPr customHeight="1" defaultColWidth="12.63" defaultRowHeight="15.0"/>
  <cols>
    <col customWidth="1" min="1" max="26" width="14.5"/>
  </cols>
  <sheetData>
    <row r="1" ht="15.75" customHeight="1">
      <c r="A1" s="8" t="s">
        <v>40</v>
      </c>
    </row>
    <row r="2" ht="15.75" customHeight="1">
      <c r="A2" s="9" t="s">
        <v>41</v>
      </c>
      <c r="B2" s="10">
        <v>43466.0</v>
      </c>
      <c r="C2" s="10">
        <v>43497.0</v>
      </c>
      <c r="D2" s="10">
        <v>43525.0</v>
      </c>
      <c r="E2" s="10">
        <v>43556.0</v>
      </c>
      <c r="F2" s="10">
        <v>43586.0</v>
      </c>
      <c r="G2" s="10">
        <v>43617.0</v>
      </c>
      <c r="H2" s="10">
        <v>43647.0</v>
      </c>
      <c r="I2" s="10">
        <v>43678.0</v>
      </c>
      <c r="J2" s="10">
        <v>43709.0</v>
      </c>
      <c r="K2" s="10">
        <v>43739.0</v>
      </c>
      <c r="L2" s="10">
        <v>43770.0</v>
      </c>
      <c r="M2" s="10">
        <v>43800.0</v>
      </c>
      <c r="N2" s="11" t="s">
        <v>42</v>
      </c>
      <c r="O2" s="12"/>
      <c r="P2" s="13"/>
      <c r="Q2" s="14"/>
      <c r="R2" s="14"/>
    </row>
    <row r="3" ht="15.75" customHeight="1">
      <c r="A3" s="15" t="s">
        <v>43</v>
      </c>
      <c r="B3" s="16"/>
      <c r="C3" s="16"/>
      <c r="D3" s="16"/>
      <c r="E3" s="16"/>
      <c r="F3" s="16"/>
      <c r="G3" s="16"/>
      <c r="H3" s="16"/>
      <c r="I3" s="16"/>
      <c r="J3" s="16"/>
      <c r="K3" s="16"/>
      <c r="L3" s="16"/>
      <c r="M3" s="16"/>
      <c r="N3" s="17"/>
      <c r="P3" s="18"/>
      <c r="Q3" s="14"/>
      <c r="R3" s="14"/>
    </row>
    <row r="4" ht="15.75" customHeight="1">
      <c r="A4" s="15" t="s">
        <v>44</v>
      </c>
      <c r="B4" s="16"/>
      <c r="C4" s="16"/>
      <c r="D4" s="16"/>
      <c r="E4" s="16"/>
      <c r="F4" s="16"/>
      <c r="G4" s="16"/>
      <c r="H4" s="16"/>
      <c r="I4" s="16"/>
      <c r="J4" s="16"/>
      <c r="K4" s="16"/>
      <c r="L4" s="16"/>
      <c r="M4" s="16"/>
      <c r="N4" s="17"/>
      <c r="P4" s="18"/>
      <c r="Q4" s="14"/>
      <c r="R4" s="14"/>
    </row>
    <row r="5" ht="15.75" customHeight="1">
      <c r="A5" s="15" t="s">
        <v>45</v>
      </c>
      <c r="B5" s="16"/>
      <c r="C5" s="16"/>
      <c r="D5" s="16"/>
      <c r="E5" s="16"/>
      <c r="F5" s="16"/>
      <c r="G5" s="16"/>
      <c r="H5" s="16"/>
      <c r="I5" s="16"/>
      <c r="J5" s="16"/>
      <c r="K5" s="16"/>
      <c r="L5" s="16"/>
      <c r="M5" s="16"/>
      <c r="N5" s="17"/>
      <c r="P5" s="18"/>
      <c r="Q5" s="14"/>
      <c r="R5" s="14"/>
    </row>
    <row r="6" ht="15.75" customHeight="1">
      <c r="A6" s="15" t="s">
        <v>46</v>
      </c>
      <c r="B6" s="16"/>
      <c r="C6" s="16"/>
      <c r="D6" s="16"/>
      <c r="E6" s="16"/>
      <c r="F6" s="16"/>
      <c r="G6" s="16"/>
      <c r="H6" s="16"/>
      <c r="I6" s="16"/>
      <c r="J6" s="16"/>
      <c r="K6" s="16"/>
      <c r="L6" s="16"/>
      <c r="M6" s="16"/>
      <c r="N6" s="19"/>
      <c r="O6" s="20"/>
      <c r="P6" s="21"/>
      <c r="Q6" s="14"/>
      <c r="R6" s="14"/>
    </row>
    <row r="7" ht="15.75" customHeight="1">
      <c r="A7" s="8" t="s">
        <v>47</v>
      </c>
    </row>
    <row r="8" ht="15.75" customHeight="1">
      <c r="A8" s="8" t="s">
        <v>48</v>
      </c>
    </row>
    <row r="9" ht="15.75" customHeight="1">
      <c r="A9" s="9" t="s">
        <v>41</v>
      </c>
      <c r="B9" s="10">
        <v>43466.0</v>
      </c>
      <c r="C9" s="10">
        <v>43497.0</v>
      </c>
      <c r="D9" s="10">
        <v>43525.0</v>
      </c>
      <c r="E9" s="10">
        <v>43556.0</v>
      </c>
      <c r="F9" s="10">
        <v>43586.0</v>
      </c>
      <c r="G9" s="10">
        <v>43617.0</v>
      </c>
      <c r="H9" s="10">
        <v>43647.0</v>
      </c>
      <c r="I9" s="10">
        <v>43678.0</v>
      </c>
      <c r="J9" s="10">
        <v>43709.0</v>
      </c>
      <c r="K9" s="10">
        <v>43739.0</v>
      </c>
      <c r="L9" s="10">
        <v>43770.0</v>
      </c>
      <c r="M9" s="10">
        <v>43800.0</v>
      </c>
      <c r="N9" s="11" t="s">
        <v>49</v>
      </c>
      <c r="O9" s="12"/>
      <c r="P9" s="13"/>
    </row>
    <row r="10" ht="15.75" customHeight="1">
      <c r="A10" s="15" t="s">
        <v>43</v>
      </c>
      <c r="B10" s="16"/>
      <c r="C10" s="16"/>
      <c r="D10" s="16"/>
      <c r="E10" s="16"/>
      <c r="F10" s="16"/>
      <c r="G10" s="16"/>
      <c r="H10" s="16"/>
      <c r="I10" s="16"/>
      <c r="J10" s="16"/>
      <c r="K10" s="16"/>
      <c r="L10" s="16"/>
      <c r="M10" s="16"/>
      <c r="N10" s="17"/>
      <c r="P10" s="18"/>
    </row>
    <row r="11" ht="15.75" customHeight="1">
      <c r="A11" s="15" t="s">
        <v>44</v>
      </c>
      <c r="B11" s="16"/>
      <c r="C11" s="16"/>
      <c r="D11" s="16"/>
      <c r="E11" s="16"/>
      <c r="F11" s="16"/>
      <c r="G11" s="16"/>
      <c r="H11" s="16"/>
      <c r="I11" s="16"/>
      <c r="J11" s="16"/>
      <c r="K11" s="16"/>
      <c r="L11" s="16"/>
      <c r="M11" s="16"/>
      <c r="N11" s="17"/>
      <c r="P11" s="18"/>
    </row>
    <row r="12" ht="15.75" customHeight="1">
      <c r="A12" s="15" t="s">
        <v>45</v>
      </c>
      <c r="B12" s="16"/>
      <c r="C12" s="16"/>
      <c r="D12" s="16"/>
      <c r="E12" s="16"/>
      <c r="F12" s="16"/>
      <c r="G12" s="16"/>
      <c r="H12" s="16"/>
      <c r="I12" s="16"/>
      <c r="J12" s="16"/>
      <c r="K12" s="16"/>
      <c r="L12" s="16"/>
      <c r="M12" s="16"/>
      <c r="N12" s="17"/>
      <c r="P12" s="18"/>
    </row>
    <row r="13" ht="15.75" customHeight="1">
      <c r="A13" s="15" t="s">
        <v>46</v>
      </c>
      <c r="B13" s="16"/>
      <c r="C13" s="16"/>
      <c r="D13" s="16"/>
      <c r="E13" s="16"/>
      <c r="F13" s="16"/>
      <c r="G13" s="16"/>
      <c r="H13" s="16"/>
      <c r="I13" s="16"/>
      <c r="J13" s="16"/>
      <c r="K13" s="16"/>
      <c r="L13" s="16"/>
      <c r="M13" s="16"/>
      <c r="N13" s="19"/>
      <c r="O13" s="20"/>
      <c r="P13" s="21"/>
    </row>
    <row r="14" ht="15.75" customHeight="1">
      <c r="A14" s="22"/>
    </row>
    <row r="15" ht="15.75" customHeight="1">
      <c r="A15" s="8" t="s">
        <v>50</v>
      </c>
    </row>
    <row r="16" ht="15.75" customHeight="1">
      <c r="A16" s="9" t="s">
        <v>41</v>
      </c>
      <c r="B16" s="10">
        <v>43466.0</v>
      </c>
      <c r="C16" s="10">
        <v>43497.0</v>
      </c>
      <c r="D16" s="10">
        <v>43525.0</v>
      </c>
      <c r="E16" s="10">
        <v>43556.0</v>
      </c>
      <c r="F16" s="10">
        <v>43586.0</v>
      </c>
      <c r="G16" s="10">
        <v>43617.0</v>
      </c>
      <c r="H16" s="10">
        <v>43647.0</v>
      </c>
      <c r="I16" s="10">
        <v>43678.0</v>
      </c>
      <c r="J16" s="10">
        <v>43709.0</v>
      </c>
      <c r="K16" s="10">
        <v>43739.0</v>
      </c>
      <c r="L16" s="10">
        <v>43770.0</v>
      </c>
      <c r="M16" s="10">
        <v>43800.0</v>
      </c>
      <c r="N16" s="11" t="s">
        <v>51</v>
      </c>
      <c r="O16" s="12"/>
      <c r="P16" s="13"/>
    </row>
    <row r="17" ht="15.75" customHeight="1">
      <c r="A17" s="15" t="s">
        <v>43</v>
      </c>
      <c r="B17" s="24"/>
      <c r="C17" s="24"/>
      <c r="D17" s="24"/>
      <c r="E17" s="24"/>
      <c r="F17" s="24"/>
      <c r="G17" s="24"/>
      <c r="H17" s="24"/>
      <c r="I17" s="24"/>
      <c r="J17" s="24"/>
      <c r="K17" s="24"/>
      <c r="L17" s="24"/>
      <c r="M17" s="24"/>
      <c r="N17" s="17"/>
      <c r="P17" s="18"/>
    </row>
    <row r="18" ht="15.75" customHeight="1">
      <c r="A18" s="15" t="s">
        <v>44</v>
      </c>
      <c r="B18" s="24"/>
      <c r="C18" s="24"/>
      <c r="D18" s="24"/>
      <c r="E18" s="24"/>
      <c r="F18" s="24"/>
      <c r="G18" s="24"/>
      <c r="H18" s="24"/>
      <c r="I18" s="24"/>
      <c r="J18" s="24"/>
      <c r="K18" s="24"/>
      <c r="L18" s="24"/>
      <c r="M18" s="24"/>
      <c r="N18" s="17"/>
      <c r="P18" s="18"/>
    </row>
    <row r="19" ht="15.75" customHeight="1">
      <c r="A19" s="15" t="s">
        <v>45</v>
      </c>
      <c r="B19" s="24"/>
      <c r="C19" s="24"/>
      <c r="D19" s="24"/>
      <c r="E19" s="24"/>
      <c r="F19" s="24"/>
      <c r="G19" s="24"/>
      <c r="H19" s="24"/>
      <c r="I19" s="24"/>
      <c r="J19" s="24"/>
      <c r="K19" s="24"/>
      <c r="L19" s="24"/>
      <c r="M19" s="24"/>
      <c r="N19" s="17"/>
      <c r="P19" s="18"/>
    </row>
    <row r="20" ht="15.75" customHeight="1">
      <c r="A20" s="15" t="s">
        <v>46</v>
      </c>
      <c r="B20" s="24"/>
      <c r="C20" s="24"/>
      <c r="D20" s="24"/>
      <c r="E20" s="24"/>
      <c r="F20" s="24"/>
      <c r="G20" s="24"/>
      <c r="H20" s="24"/>
      <c r="I20" s="24"/>
      <c r="J20" s="24"/>
      <c r="K20" s="24"/>
      <c r="L20" s="24"/>
      <c r="M20" s="24"/>
      <c r="N20" s="19"/>
      <c r="O20" s="20"/>
      <c r="P20" s="21"/>
    </row>
    <row r="21" ht="15.75" customHeight="1">
      <c r="A21" s="25"/>
    </row>
    <row r="22" ht="15.75" customHeight="1">
      <c r="A22" s="8" t="s">
        <v>52</v>
      </c>
    </row>
    <row r="23" ht="15.75" customHeight="1">
      <c r="A23" s="9" t="s">
        <v>41</v>
      </c>
      <c r="B23" s="10">
        <v>43466.0</v>
      </c>
      <c r="C23" s="10">
        <v>43497.0</v>
      </c>
      <c r="D23" s="10">
        <v>43525.0</v>
      </c>
      <c r="E23" s="10">
        <v>43556.0</v>
      </c>
      <c r="F23" s="10">
        <v>43586.0</v>
      </c>
      <c r="G23" s="10">
        <v>43617.0</v>
      </c>
      <c r="H23" s="10">
        <v>43647.0</v>
      </c>
      <c r="I23" s="10">
        <v>43678.0</v>
      </c>
      <c r="J23" s="10">
        <v>43709.0</v>
      </c>
      <c r="K23" s="10">
        <v>43739.0</v>
      </c>
      <c r="L23" s="10">
        <v>43770.0</v>
      </c>
      <c r="M23" s="10">
        <v>43800.0</v>
      </c>
      <c r="N23" s="26" t="s">
        <v>56</v>
      </c>
      <c r="O23" s="12"/>
      <c r="P23" s="13"/>
    </row>
    <row r="24" ht="15.75" customHeight="1">
      <c r="A24" s="15" t="s">
        <v>43</v>
      </c>
      <c r="B24" s="24"/>
      <c r="C24" s="24"/>
      <c r="D24" s="24"/>
      <c r="E24" s="24"/>
      <c r="F24" s="24"/>
      <c r="G24" s="24"/>
      <c r="H24" s="24"/>
      <c r="I24" s="24"/>
      <c r="J24" s="24"/>
      <c r="K24" s="24"/>
      <c r="L24" s="24"/>
      <c r="M24" s="24"/>
      <c r="N24" s="17"/>
      <c r="P24" s="18"/>
    </row>
    <row r="25" ht="15.75" customHeight="1">
      <c r="A25" s="15" t="s">
        <v>44</v>
      </c>
      <c r="B25" s="24"/>
      <c r="C25" s="24"/>
      <c r="D25" s="24"/>
      <c r="E25" s="24"/>
      <c r="F25" s="24"/>
      <c r="G25" s="24"/>
      <c r="H25" s="24"/>
      <c r="I25" s="24"/>
      <c r="J25" s="24"/>
      <c r="K25" s="24"/>
      <c r="L25" s="24"/>
      <c r="M25" s="24"/>
      <c r="N25" s="17"/>
      <c r="P25" s="18"/>
    </row>
    <row r="26" ht="15.75" customHeight="1">
      <c r="A26" s="15" t="s">
        <v>45</v>
      </c>
      <c r="B26" s="24"/>
      <c r="C26" s="24"/>
      <c r="D26" s="24"/>
      <c r="E26" s="24"/>
      <c r="F26" s="24"/>
      <c r="G26" s="24"/>
      <c r="H26" s="24"/>
      <c r="I26" s="24"/>
      <c r="J26" s="24"/>
      <c r="K26" s="24"/>
      <c r="L26" s="24"/>
      <c r="M26" s="24"/>
      <c r="N26" s="17"/>
      <c r="P26" s="18"/>
    </row>
    <row r="27" ht="15.75" customHeight="1">
      <c r="A27" s="15" t="s">
        <v>46</v>
      </c>
      <c r="B27" s="24"/>
      <c r="C27" s="24"/>
      <c r="D27" s="24"/>
      <c r="E27" s="24"/>
      <c r="F27" s="24"/>
      <c r="G27" s="24"/>
      <c r="H27" s="24"/>
      <c r="I27" s="24"/>
      <c r="J27" s="24"/>
      <c r="K27" s="24"/>
      <c r="L27" s="24"/>
      <c r="M27" s="24"/>
      <c r="N27" s="19"/>
      <c r="O27" s="20"/>
      <c r="P27" s="21"/>
    </row>
    <row r="28" ht="15.75" customHeight="1">
      <c r="A28" s="32"/>
    </row>
    <row r="29" ht="15.75" customHeight="1">
      <c r="A29" s="8" t="s">
        <v>54</v>
      </c>
    </row>
    <row r="30" ht="15.75" customHeight="1">
      <c r="A30" s="9" t="s">
        <v>41</v>
      </c>
      <c r="B30" s="10">
        <v>43466.0</v>
      </c>
      <c r="C30" s="10">
        <v>43497.0</v>
      </c>
      <c r="D30" s="10">
        <v>43525.0</v>
      </c>
      <c r="E30" s="10">
        <v>43556.0</v>
      </c>
      <c r="F30" s="10">
        <v>43586.0</v>
      </c>
      <c r="G30" s="10">
        <v>43617.0</v>
      </c>
      <c r="H30" s="10">
        <v>43647.0</v>
      </c>
      <c r="I30" s="10">
        <v>43678.0</v>
      </c>
      <c r="J30" s="10">
        <v>43709.0</v>
      </c>
      <c r="K30" s="10">
        <v>43739.0</v>
      </c>
      <c r="L30" s="10">
        <v>43770.0</v>
      </c>
      <c r="M30" s="10">
        <v>43800.0</v>
      </c>
      <c r="N30" s="28" t="s">
        <v>57</v>
      </c>
      <c r="O30" s="12"/>
      <c r="P30" s="13"/>
    </row>
    <row r="31" ht="15.75" customHeight="1">
      <c r="A31" s="15" t="s">
        <v>43</v>
      </c>
      <c r="B31" s="29" t="str">
        <f t="shared" ref="B31:M31" si="1">((B3/B10)*B17)/B24</f>
        <v>#DIV/0!</v>
      </c>
      <c r="C31" s="29" t="str">
        <f t="shared" si="1"/>
        <v>#DIV/0!</v>
      </c>
      <c r="D31" s="29" t="str">
        <f t="shared" si="1"/>
        <v>#DIV/0!</v>
      </c>
      <c r="E31" s="29" t="str">
        <f t="shared" si="1"/>
        <v>#DIV/0!</v>
      </c>
      <c r="F31" s="29" t="str">
        <f t="shared" si="1"/>
        <v>#DIV/0!</v>
      </c>
      <c r="G31" s="29" t="str">
        <f t="shared" si="1"/>
        <v>#DIV/0!</v>
      </c>
      <c r="H31" s="29" t="str">
        <f t="shared" si="1"/>
        <v>#DIV/0!</v>
      </c>
      <c r="I31" s="29" t="str">
        <f t="shared" si="1"/>
        <v>#DIV/0!</v>
      </c>
      <c r="J31" s="29" t="str">
        <f t="shared" si="1"/>
        <v>#DIV/0!</v>
      </c>
      <c r="K31" s="29" t="str">
        <f t="shared" si="1"/>
        <v>#DIV/0!</v>
      </c>
      <c r="L31" s="29" t="str">
        <f t="shared" si="1"/>
        <v>#DIV/0!</v>
      </c>
      <c r="M31" s="29" t="str">
        <f t="shared" si="1"/>
        <v>#DIV/0!</v>
      </c>
      <c r="N31" s="30"/>
      <c r="P31" s="18"/>
    </row>
    <row r="32" ht="15.75" customHeight="1">
      <c r="A32" s="15" t="s">
        <v>44</v>
      </c>
      <c r="B32" s="29" t="str">
        <f t="shared" ref="B32:M32" si="2">((B4/B11)*B18)/B25</f>
        <v>#DIV/0!</v>
      </c>
      <c r="C32" s="29" t="str">
        <f t="shared" si="2"/>
        <v>#DIV/0!</v>
      </c>
      <c r="D32" s="29" t="str">
        <f t="shared" si="2"/>
        <v>#DIV/0!</v>
      </c>
      <c r="E32" s="29" t="str">
        <f t="shared" si="2"/>
        <v>#DIV/0!</v>
      </c>
      <c r="F32" s="29" t="str">
        <f t="shared" si="2"/>
        <v>#DIV/0!</v>
      </c>
      <c r="G32" s="29" t="str">
        <f t="shared" si="2"/>
        <v>#DIV/0!</v>
      </c>
      <c r="H32" s="29" t="str">
        <f t="shared" si="2"/>
        <v>#DIV/0!</v>
      </c>
      <c r="I32" s="29" t="str">
        <f t="shared" si="2"/>
        <v>#DIV/0!</v>
      </c>
      <c r="J32" s="29" t="str">
        <f t="shared" si="2"/>
        <v>#DIV/0!</v>
      </c>
      <c r="K32" s="29" t="str">
        <f t="shared" si="2"/>
        <v>#DIV/0!</v>
      </c>
      <c r="L32" s="29" t="str">
        <f t="shared" si="2"/>
        <v>#DIV/0!</v>
      </c>
      <c r="M32" s="29" t="str">
        <f t="shared" si="2"/>
        <v>#DIV/0!</v>
      </c>
      <c r="N32" s="30"/>
      <c r="P32" s="18"/>
    </row>
    <row r="33" ht="15.75" customHeight="1">
      <c r="A33" s="15" t="s">
        <v>45</v>
      </c>
      <c r="B33" s="29" t="str">
        <f t="shared" ref="B33:M33" si="3">((B5/B12)*B19)/B26</f>
        <v>#DIV/0!</v>
      </c>
      <c r="C33" s="29" t="str">
        <f t="shared" si="3"/>
        <v>#DIV/0!</v>
      </c>
      <c r="D33" s="29" t="str">
        <f t="shared" si="3"/>
        <v>#DIV/0!</v>
      </c>
      <c r="E33" s="29" t="str">
        <f t="shared" si="3"/>
        <v>#DIV/0!</v>
      </c>
      <c r="F33" s="29" t="str">
        <f t="shared" si="3"/>
        <v>#DIV/0!</v>
      </c>
      <c r="G33" s="29" t="str">
        <f t="shared" si="3"/>
        <v>#DIV/0!</v>
      </c>
      <c r="H33" s="29" t="str">
        <f t="shared" si="3"/>
        <v>#DIV/0!</v>
      </c>
      <c r="I33" s="29" t="str">
        <f t="shared" si="3"/>
        <v>#DIV/0!</v>
      </c>
      <c r="J33" s="29" t="str">
        <f t="shared" si="3"/>
        <v>#DIV/0!</v>
      </c>
      <c r="K33" s="29" t="str">
        <f t="shared" si="3"/>
        <v>#DIV/0!</v>
      </c>
      <c r="L33" s="29" t="str">
        <f t="shared" si="3"/>
        <v>#DIV/0!</v>
      </c>
      <c r="M33" s="29" t="str">
        <f t="shared" si="3"/>
        <v>#DIV/0!</v>
      </c>
      <c r="N33" s="30"/>
      <c r="P33" s="18"/>
    </row>
    <row r="34" ht="15.75" customHeight="1">
      <c r="A34" s="15" t="s">
        <v>46</v>
      </c>
      <c r="B34" s="29" t="str">
        <f t="shared" ref="B34:M34" si="4">((B6/B13)*B20)/B27</f>
        <v>#DIV/0!</v>
      </c>
      <c r="C34" s="29" t="str">
        <f t="shared" si="4"/>
        <v>#DIV/0!</v>
      </c>
      <c r="D34" s="29" t="str">
        <f t="shared" si="4"/>
        <v>#DIV/0!</v>
      </c>
      <c r="E34" s="29" t="str">
        <f t="shared" si="4"/>
        <v>#DIV/0!</v>
      </c>
      <c r="F34" s="29" t="str">
        <f t="shared" si="4"/>
        <v>#DIV/0!</v>
      </c>
      <c r="G34" s="29" t="str">
        <f t="shared" si="4"/>
        <v>#DIV/0!</v>
      </c>
      <c r="H34" s="29" t="str">
        <f t="shared" si="4"/>
        <v>#DIV/0!</v>
      </c>
      <c r="I34" s="29" t="str">
        <f t="shared" si="4"/>
        <v>#DIV/0!</v>
      </c>
      <c r="J34" s="29" t="str">
        <f t="shared" si="4"/>
        <v>#DIV/0!</v>
      </c>
      <c r="K34" s="29" t="str">
        <f t="shared" si="4"/>
        <v>#DIV/0!</v>
      </c>
      <c r="L34" s="29" t="str">
        <f t="shared" si="4"/>
        <v>#DIV/0!</v>
      </c>
      <c r="M34" s="29" t="str">
        <f t="shared" si="4"/>
        <v>#DIV/0!</v>
      </c>
      <c r="N34" s="30"/>
      <c r="P34" s="18"/>
    </row>
    <row r="35" ht="15.75" customHeight="1">
      <c r="N35" s="31"/>
      <c r="O35" s="20"/>
      <c r="P35" s="21"/>
    </row>
    <row r="36" ht="15.75" customHeight="1"/>
    <row r="37" ht="15.75" customHeight="1"/>
    <row r="38" ht="15.75" customHeight="1">
      <c r="A38" s="25"/>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N2:P6"/>
    <mergeCell ref="N9:P13"/>
    <mergeCell ref="N16:P20"/>
    <mergeCell ref="N23:P27"/>
    <mergeCell ref="N30:P35"/>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5"/>
    <col customWidth="1" min="2" max="2" width="25.5"/>
    <col customWidth="1" min="3" max="3" width="19.5"/>
    <col customWidth="1" min="4" max="34" width="14.5"/>
  </cols>
  <sheetData>
    <row r="1" ht="15.75" customHeight="1">
      <c r="A1" s="8" t="s">
        <v>54</v>
      </c>
      <c r="B1" s="33"/>
      <c r="C1" s="33"/>
      <c r="D1" s="33"/>
      <c r="E1" s="33"/>
      <c r="F1" s="33"/>
      <c r="G1" s="33"/>
      <c r="H1" s="33"/>
      <c r="I1" s="33"/>
      <c r="J1" s="33"/>
      <c r="K1" s="33"/>
      <c r="L1" s="33"/>
      <c r="M1" s="33"/>
      <c r="N1" s="34"/>
      <c r="O1" s="34"/>
      <c r="P1" s="34"/>
      <c r="Q1" s="35"/>
      <c r="R1" s="35"/>
      <c r="S1" s="35"/>
      <c r="T1" s="35"/>
      <c r="U1" s="35"/>
      <c r="V1" s="35"/>
      <c r="W1" s="35"/>
      <c r="X1" s="35"/>
      <c r="Y1" s="35"/>
      <c r="Z1" s="35"/>
      <c r="AA1" s="35"/>
      <c r="AB1" s="35"/>
    </row>
    <row r="2" ht="15.75" customHeight="1">
      <c r="A2" s="36" t="s">
        <v>41</v>
      </c>
      <c r="B2" s="10">
        <v>43466.0</v>
      </c>
      <c r="C2" s="10">
        <v>43497.0</v>
      </c>
      <c r="D2" s="10">
        <v>43525.0</v>
      </c>
      <c r="E2" s="10">
        <v>43556.0</v>
      </c>
      <c r="F2" s="10">
        <v>43586.0</v>
      </c>
      <c r="G2" s="10">
        <v>43617.0</v>
      </c>
      <c r="H2" s="10">
        <v>43647.0</v>
      </c>
      <c r="I2" s="10">
        <v>43678.0</v>
      </c>
      <c r="J2" s="10">
        <v>43709.0</v>
      </c>
      <c r="K2" s="10">
        <v>43739.0</v>
      </c>
      <c r="L2" s="10">
        <v>43770.0</v>
      </c>
      <c r="M2" s="10">
        <v>43800.0</v>
      </c>
      <c r="N2" s="26" t="s">
        <v>58</v>
      </c>
      <c r="O2" s="12"/>
      <c r="P2" s="13"/>
    </row>
    <row r="3" ht="15.75" customHeight="1">
      <c r="A3" s="15" t="s">
        <v>43</v>
      </c>
      <c r="B3" s="29">
        <f>('Lead Target by Month EXAMPLE'!B31)</f>
        <v>120</v>
      </c>
      <c r="C3" s="29">
        <f>('Lead Target by Month EXAMPLE'!C31)</f>
        <v>120</v>
      </c>
      <c r="D3" s="29">
        <f>('Lead Target by Month EXAMPLE'!D31)</f>
        <v>120</v>
      </c>
      <c r="E3" s="29">
        <f>('Lead Target by Month EXAMPLE'!E31)</f>
        <v>120</v>
      </c>
      <c r="F3" s="29">
        <f>('Lead Target by Month EXAMPLE'!F31)</f>
        <v>120</v>
      </c>
      <c r="G3" s="29">
        <f>('Lead Target by Month EXAMPLE'!G31)</f>
        <v>120</v>
      </c>
      <c r="H3" s="29">
        <f>('Lead Target by Month EXAMPLE'!H31)</f>
        <v>120</v>
      </c>
      <c r="I3" s="29">
        <f>('Lead Target by Month EXAMPLE'!I31)</f>
        <v>144</v>
      </c>
      <c r="J3" s="29">
        <f>('Lead Target by Month EXAMPLE'!J31)</f>
        <v>144</v>
      </c>
      <c r="K3" s="29">
        <f>('Lead Target by Month EXAMPLE'!K31)</f>
        <v>144</v>
      </c>
      <c r="L3" s="29">
        <f>('Lead Target by Month EXAMPLE'!L31)</f>
        <v>144</v>
      </c>
      <c r="M3" s="25">
        <v>206.0</v>
      </c>
      <c r="N3" s="17"/>
      <c r="P3" s="18"/>
    </row>
    <row r="4" ht="15.75" customHeight="1">
      <c r="A4" s="15" t="s">
        <v>44</v>
      </c>
      <c r="B4" s="29">
        <f>('Lead Target by Month EXAMPLE'!B32)</f>
        <v>156.25</v>
      </c>
      <c r="C4" s="29">
        <f>('Lead Target by Month EXAMPLE'!C32)</f>
        <v>156.25</v>
      </c>
      <c r="D4" s="29">
        <f>('Lead Target by Month EXAMPLE'!D32)</f>
        <v>156.25</v>
      </c>
      <c r="E4" s="29">
        <f>('Lead Target by Month EXAMPLE'!E32)</f>
        <v>156.25</v>
      </c>
      <c r="F4" s="29">
        <f>('Lead Target by Month EXAMPLE'!F32)</f>
        <v>156.25</v>
      </c>
      <c r="G4" s="29">
        <f>('Lead Target by Month EXAMPLE'!G32)</f>
        <v>156.25</v>
      </c>
      <c r="H4" s="29">
        <f>('Lead Target by Month EXAMPLE'!H32)</f>
        <v>156.25</v>
      </c>
      <c r="I4" s="29">
        <f>('Lead Target by Month EXAMPLE'!I32)</f>
        <v>234.375</v>
      </c>
      <c r="J4" s="29">
        <f>('Lead Target by Month EXAMPLE'!J32)</f>
        <v>234.375</v>
      </c>
      <c r="K4" s="29">
        <f>('Lead Target by Month EXAMPLE'!K32)</f>
        <v>234.375</v>
      </c>
      <c r="L4" s="29">
        <f>('Lead Target by Month EXAMPLE'!L32)</f>
        <v>234.375</v>
      </c>
      <c r="M4" s="25">
        <v>386.0</v>
      </c>
      <c r="N4" s="17"/>
      <c r="P4" s="18"/>
    </row>
    <row r="5" ht="15.75" customHeight="1">
      <c r="A5" s="15" t="s">
        <v>45</v>
      </c>
      <c r="B5" s="29">
        <f>('Lead Target by Month EXAMPLE'!B33)</f>
        <v>30.4040404</v>
      </c>
      <c r="C5" s="29">
        <f>('Lead Target by Month EXAMPLE'!C33)</f>
        <v>30.4040404</v>
      </c>
      <c r="D5" s="29">
        <f>('Lead Target by Month EXAMPLE'!D33)</f>
        <v>30.4040404</v>
      </c>
      <c r="E5" s="29">
        <f>('Lead Target by Month EXAMPLE'!E33)</f>
        <v>30.4040404</v>
      </c>
      <c r="F5" s="29">
        <f>('Lead Target by Month EXAMPLE'!F33)</f>
        <v>30.4040404</v>
      </c>
      <c r="G5" s="29">
        <f>('Lead Target by Month EXAMPLE'!G33)</f>
        <v>30.4040404</v>
      </c>
      <c r="H5" s="29">
        <f>('Lead Target by Month EXAMPLE'!H33)</f>
        <v>30.4040404</v>
      </c>
      <c r="I5" s="29">
        <f>('Lead Target by Month EXAMPLE'!I33)</f>
        <v>45.60606061</v>
      </c>
      <c r="J5" s="29">
        <f>('Lead Target by Month EXAMPLE'!J33)</f>
        <v>45.60606061</v>
      </c>
      <c r="K5" s="29">
        <f>('Lead Target by Month EXAMPLE'!K33)</f>
        <v>45.60606061</v>
      </c>
      <c r="L5" s="29">
        <f>('Lead Target by Month EXAMPLE'!L33)</f>
        <v>45.60606061</v>
      </c>
      <c r="M5" s="25">
        <v>46.0</v>
      </c>
      <c r="N5" s="17"/>
      <c r="P5" s="18"/>
    </row>
    <row r="6" ht="15.75" customHeight="1">
      <c r="A6" s="15" t="s">
        <v>46</v>
      </c>
      <c r="B6" s="29">
        <f>('Lead Target by Month EXAMPLE'!B34)</f>
        <v>57.14285714</v>
      </c>
      <c r="C6" s="29">
        <f>('Lead Target by Month EXAMPLE'!C34)</f>
        <v>57.14285714</v>
      </c>
      <c r="D6" s="29">
        <f>('Lead Target by Month EXAMPLE'!D34)</f>
        <v>57.14285714</v>
      </c>
      <c r="E6" s="29">
        <f>('Lead Target by Month EXAMPLE'!E34)</f>
        <v>57.14285714</v>
      </c>
      <c r="F6" s="29">
        <f>('Lead Target by Month EXAMPLE'!F34)</f>
        <v>57.14285714</v>
      </c>
      <c r="G6" s="29">
        <f>('Lead Target by Month EXAMPLE'!G34)</f>
        <v>57.14285714</v>
      </c>
      <c r="H6" s="29">
        <f>('Lead Target by Month EXAMPLE'!H34)</f>
        <v>57.14285714</v>
      </c>
      <c r="I6" s="29">
        <f>('Lead Target by Month EXAMPLE'!I34)</f>
        <v>64.28571429</v>
      </c>
      <c r="J6" s="29">
        <f>('Lead Target by Month EXAMPLE'!J34)</f>
        <v>64.28571429</v>
      </c>
      <c r="K6" s="29">
        <f>('Lead Target by Month EXAMPLE'!K34)</f>
        <v>64.28571429</v>
      </c>
      <c r="L6" s="29">
        <f>('Lead Target by Month EXAMPLE'!L34)</f>
        <v>64.28571429</v>
      </c>
      <c r="M6" s="25">
        <v>52.0</v>
      </c>
      <c r="N6" s="19"/>
      <c r="O6" s="20"/>
      <c r="P6" s="21"/>
    </row>
    <row r="7" ht="15.75" customHeight="1">
      <c r="A7" s="36"/>
      <c r="B7" s="10">
        <v>43466.0</v>
      </c>
      <c r="C7" s="10">
        <v>43497.0</v>
      </c>
      <c r="D7" s="10">
        <v>43525.0</v>
      </c>
      <c r="E7" s="10">
        <v>43556.0</v>
      </c>
      <c r="F7" s="10">
        <v>43586.0</v>
      </c>
      <c r="G7" s="10">
        <v>43617.0</v>
      </c>
      <c r="H7" s="10">
        <v>43647.0</v>
      </c>
      <c r="I7" s="10">
        <v>43678.0</v>
      </c>
      <c r="J7" s="10">
        <v>43709.0</v>
      </c>
      <c r="K7" s="10">
        <v>43739.0</v>
      </c>
      <c r="L7" s="10">
        <v>43770.0</v>
      </c>
      <c r="M7" s="10">
        <v>43800.0</v>
      </c>
      <c r="N7" s="37"/>
      <c r="O7" s="37"/>
    </row>
    <row r="8" ht="15.75" customHeight="1">
      <c r="A8" s="38" t="s">
        <v>59</v>
      </c>
      <c r="B8" s="39">
        <f t="shared" ref="B8:M8" si="1">SUM(B3:B6)</f>
        <v>363.7968975</v>
      </c>
      <c r="C8" s="39">
        <f t="shared" si="1"/>
        <v>363.7968975</v>
      </c>
      <c r="D8" s="39">
        <f t="shared" si="1"/>
        <v>363.7968975</v>
      </c>
      <c r="E8" s="39">
        <f t="shared" si="1"/>
        <v>363.7968975</v>
      </c>
      <c r="F8" s="39">
        <f t="shared" si="1"/>
        <v>363.7968975</v>
      </c>
      <c r="G8" s="39">
        <f t="shared" si="1"/>
        <v>363.7968975</v>
      </c>
      <c r="H8" s="39">
        <f t="shared" si="1"/>
        <v>363.7968975</v>
      </c>
      <c r="I8" s="39">
        <f t="shared" si="1"/>
        <v>488.2667749</v>
      </c>
      <c r="J8" s="39">
        <f t="shared" si="1"/>
        <v>488.2667749</v>
      </c>
      <c r="K8" s="39">
        <f t="shared" si="1"/>
        <v>488.2667749</v>
      </c>
      <c r="L8" s="39">
        <f t="shared" si="1"/>
        <v>488.2667749</v>
      </c>
      <c r="M8" s="38">
        <f t="shared" si="1"/>
        <v>690</v>
      </c>
      <c r="N8" s="37"/>
      <c r="O8" s="37"/>
    </row>
    <row r="9" ht="13.5" customHeight="1">
      <c r="A9" s="32"/>
      <c r="B9" s="25"/>
      <c r="C9" s="25"/>
      <c r="D9" s="25"/>
      <c r="E9" s="25"/>
      <c r="F9" s="25"/>
      <c r="G9" s="25"/>
      <c r="H9" s="25"/>
      <c r="I9" s="25"/>
      <c r="J9" s="37"/>
      <c r="K9" s="37"/>
      <c r="L9" s="37"/>
      <c r="M9" s="37"/>
      <c r="N9" s="37"/>
      <c r="O9" s="37"/>
    </row>
    <row r="10" ht="18.75" customHeight="1">
      <c r="A10" s="8" t="s">
        <v>60</v>
      </c>
      <c r="B10" s="40"/>
      <c r="C10" s="40"/>
      <c r="D10" s="40"/>
      <c r="E10" s="40"/>
      <c r="F10" s="40"/>
      <c r="G10" s="40"/>
      <c r="H10" s="40"/>
      <c r="I10" s="40"/>
      <c r="J10" s="40"/>
      <c r="K10" s="40"/>
      <c r="L10" s="40"/>
      <c r="M10" s="40"/>
      <c r="N10" s="25"/>
      <c r="O10" s="25"/>
      <c r="P10" s="25"/>
    </row>
    <row r="11" ht="15.75" customHeight="1">
      <c r="A11" s="36" t="s">
        <v>41</v>
      </c>
      <c r="B11" s="10">
        <v>43466.0</v>
      </c>
      <c r="C11" s="10">
        <v>43497.0</v>
      </c>
      <c r="D11" s="10">
        <v>43525.0</v>
      </c>
      <c r="E11" s="10">
        <v>43556.0</v>
      </c>
      <c r="F11" s="10">
        <v>43586.0</v>
      </c>
      <c r="G11" s="10">
        <v>43617.0</v>
      </c>
      <c r="H11" s="10">
        <v>43647.0</v>
      </c>
      <c r="I11" s="10">
        <v>43678.0</v>
      </c>
      <c r="J11" s="10">
        <v>43709.0</v>
      </c>
      <c r="K11" s="10">
        <v>43739.0</v>
      </c>
      <c r="L11" s="10">
        <v>43770.0</v>
      </c>
      <c r="M11" s="10">
        <v>43800.0</v>
      </c>
      <c r="N11" s="26" t="s">
        <v>61</v>
      </c>
      <c r="O11" s="12"/>
      <c r="P11" s="13"/>
    </row>
    <row r="12" ht="15.75" customHeight="1">
      <c r="A12" s="15" t="s">
        <v>43</v>
      </c>
      <c r="B12" s="25">
        <v>150.0</v>
      </c>
      <c r="C12" s="25">
        <v>170.0</v>
      </c>
      <c r="D12" s="25">
        <v>190.0</v>
      </c>
      <c r="E12" s="25">
        <v>210.0</v>
      </c>
      <c r="F12" s="25">
        <v>230.0</v>
      </c>
      <c r="G12" s="25">
        <v>250.0</v>
      </c>
      <c r="H12" s="25">
        <v>270.0</v>
      </c>
      <c r="I12" s="25">
        <v>290.0</v>
      </c>
      <c r="J12" s="25">
        <v>310.0</v>
      </c>
      <c r="K12" s="25">
        <v>330.0</v>
      </c>
      <c r="L12" s="25">
        <v>350.0</v>
      </c>
      <c r="M12" s="25">
        <v>370.0</v>
      </c>
      <c r="N12" s="17"/>
      <c r="P12" s="18"/>
    </row>
    <row r="13" ht="15.75" customHeight="1">
      <c r="A13" s="15" t="s">
        <v>44</v>
      </c>
      <c r="B13" s="25">
        <v>160.0</v>
      </c>
      <c r="C13" s="25">
        <v>180.0</v>
      </c>
      <c r="D13" s="25">
        <v>200.0</v>
      </c>
      <c r="E13" s="25">
        <v>220.0</v>
      </c>
      <c r="F13" s="25">
        <v>240.0</v>
      </c>
      <c r="G13" s="25">
        <v>260.0</v>
      </c>
      <c r="H13" s="25">
        <v>280.0</v>
      </c>
      <c r="I13" s="25">
        <v>300.0</v>
      </c>
      <c r="J13" s="25">
        <v>320.0</v>
      </c>
      <c r="K13" s="25">
        <v>340.0</v>
      </c>
      <c r="L13" s="25">
        <v>360.0</v>
      </c>
      <c r="M13" s="25">
        <v>380.0</v>
      </c>
      <c r="N13" s="17"/>
      <c r="P13" s="18"/>
    </row>
    <row r="14" ht="15.75" customHeight="1">
      <c r="A14" s="15" t="s">
        <v>45</v>
      </c>
      <c r="B14" s="25">
        <v>45.0</v>
      </c>
      <c r="C14" s="25">
        <v>65.0</v>
      </c>
      <c r="D14" s="25">
        <v>85.0</v>
      </c>
      <c r="E14" s="25">
        <v>105.0</v>
      </c>
      <c r="F14" s="25">
        <v>125.0</v>
      </c>
      <c r="G14" s="25">
        <v>145.0</v>
      </c>
      <c r="H14" s="25">
        <v>165.0</v>
      </c>
      <c r="I14" s="25">
        <v>185.0</v>
      </c>
      <c r="J14" s="25">
        <v>205.0</v>
      </c>
      <c r="K14" s="25">
        <v>225.0</v>
      </c>
      <c r="L14" s="25">
        <v>245.0</v>
      </c>
      <c r="M14" s="25">
        <v>265.0</v>
      </c>
      <c r="N14" s="17"/>
      <c r="P14" s="18"/>
    </row>
    <row r="15" ht="15.75" customHeight="1">
      <c r="A15" s="15" t="s">
        <v>46</v>
      </c>
      <c r="B15" s="25">
        <v>60.0</v>
      </c>
      <c r="C15" s="25">
        <v>80.0</v>
      </c>
      <c r="D15" s="25">
        <v>100.0</v>
      </c>
      <c r="E15" s="25">
        <v>120.0</v>
      </c>
      <c r="F15" s="25">
        <v>140.0</v>
      </c>
      <c r="G15" s="25">
        <v>160.0</v>
      </c>
      <c r="H15" s="25">
        <v>180.0</v>
      </c>
      <c r="I15" s="25">
        <v>200.0</v>
      </c>
      <c r="J15" s="25">
        <v>220.0</v>
      </c>
      <c r="K15" s="25">
        <v>240.0</v>
      </c>
      <c r="L15" s="25">
        <v>260.0</v>
      </c>
      <c r="M15" s="25">
        <v>280.0</v>
      </c>
      <c r="N15" s="19"/>
      <c r="O15" s="20"/>
      <c r="P15" s="21"/>
    </row>
    <row r="16" ht="15.75" customHeight="1">
      <c r="A16" s="36"/>
      <c r="B16" s="10">
        <v>43466.0</v>
      </c>
      <c r="C16" s="10">
        <v>43497.0</v>
      </c>
      <c r="D16" s="10">
        <v>43525.0</v>
      </c>
      <c r="E16" s="10">
        <v>43556.0</v>
      </c>
      <c r="F16" s="10">
        <v>43586.0</v>
      </c>
      <c r="G16" s="10">
        <v>43617.0</v>
      </c>
      <c r="H16" s="10">
        <v>43647.0</v>
      </c>
      <c r="I16" s="10">
        <v>43678.0</v>
      </c>
      <c r="J16" s="10">
        <v>43709.0</v>
      </c>
      <c r="K16" s="10">
        <v>43739.0</v>
      </c>
      <c r="L16" s="10">
        <v>43770.0</v>
      </c>
      <c r="M16" s="10">
        <v>43800.0</v>
      </c>
    </row>
    <row r="17" ht="15.75" customHeight="1">
      <c r="A17" s="38" t="s">
        <v>62</v>
      </c>
      <c r="B17" s="39">
        <f t="shared" ref="B17:M17" si="2">SUM(B12:B15)</f>
        <v>415</v>
      </c>
      <c r="C17" s="39">
        <f t="shared" si="2"/>
        <v>495</v>
      </c>
      <c r="D17" s="39">
        <f t="shared" si="2"/>
        <v>575</v>
      </c>
      <c r="E17" s="39">
        <f t="shared" si="2"/>
        <v>655</v>
      </c>
      <c r="F17" s="39">
        <f t="shared" si="2"/>
        <v>735</v>
      </c>
      <c r="G17" s="39">
        <f t="shared" si="2"/>
        <v>815</v>
      </c>
      <c r="H17" s="39">
        <f t="shared" si="2"/>
        <v>895</v>
      </c>
      <c r="I17" s="39">
        <f t="shared" si="2"/>
        <v>975</v>
      </c>
      <c r="J17" s="39">
        <f t="shared" si="2"/>
        <v>1055</v>
      </c>
      <c r="K17" s="39">
        <f t="shared" si="2"/>
        <v>1135</v>
      </c>
      <c r="L17" s="39">
        <f t="shared" si="2"/>
        <v>1215</v>
      </c>
      <c r="M17" s="39">
        <f t="shared" si="2"/>
        <v>1295</v>
      </c>
      <c r="N17" s="26" t="s">
        <v>63</v>
      </c>
      <c r="O17" s="12"/>
      <c r="P17" s="13"/>
    </row>
    <row r="18" ht="15.75" customHeight="1">
      <c r="A18" s="38" t="s">
        <v>64</v>
      </c>
      <c r="B18" s="39">
        <f t="shared" ref="B18:M18" si="3">SUM(B3:B6)</f>
        <v>363.7968975</v>
      </c>
      <c r="C18" s="39">
        <f t="shared" si="3"/>
        <v>363.7968975</v>
      </c>
      <c r="D18" s="39">
        <f t="shared" si="3"/>
        <v>363.7968975</v>
      </c>
      <c r="E18" s="39">
        <f t="shared" si="3"/>
        <v>363.7968975</v>
      </c>
      <c r="F18" s="39">
        <f t="shared" si="3"/>
        <v>363.7968975</v>
      </c>
      <c r="G18" s="39">
        <f t="shared" si="3"/>
        <v>363.7968975</v>
      </c>
      <c r="H18" s="39">
        <f t="shared" si="3"/>
        <v>363.7968975</v>
      </c>
      <c r="I18" s="39">
        <f t="shared" si="3"/>
        <v>488.2667749</v>
      </c>
      <c r="J18" s="39">
        <f t="shared" si="3"/>
        <v>488.2667749</v>
      </c>
      <c r="K18" s="39">
        <f t="shared" si="3"/>
        <v>488.2667749</v>
      </c>
      <c r="L18" s="39">
        <f t="shared" si="3"/>
        <v>488.2667749</v>
      </c>
      <c r="M18" s="38">
        <f t="shared" si="3"/>
        <v>690</v>
      </c>
      <c r="N18" s="19"/>
      <c r="O18" s="20"/>
      <c r="P18" s="21"/>
    </row>
    <row r="19" ht="15.75" customHeight="1">
      <c r="A19" s="8"/>
      <c r="B19" s="25"/>
      <c r="C19" s="25"/>
      <c r="D19" s="25"/>
      <c r="E19" s="32"/>
      <c r="F19" s="32"/>
      <c r="G19" s="32"/>
      <c r="H19" s="32"/>
      <c r="I19" s="32"/>
      <c r="J19" s="32"/>
      <c r="K19" s="32"/>
      <c r="L19" s="32"/>
      <c r="M19" s="32"/>
    </row>
    <row r="20" ht="15.75" customHeight="1">
      <c r="A20" s="8" t="s">
        <v>65</v>
      </c>
      <c r="B20" s="25"/>
      <c r="C20" s="25"/>
      <c r="D20" s="25"/>
      <c r="E20" s="32"/>
      <c r="F20" s="32"/>
      <c r="G20" s="32"/>
      <c r="H20" s="32"/>
      <c r="I20" s="32"/>
      <c r="J20" s="32"/>
      <c r="K20" s="32"/>
      <c r="L20" s="32"/>
      <c r="M20" s="32"/>
    </row>
    <row r="21" ht="15.75" customHeight="1">
      <c r="A21" s="36" t="s">
        <v>41</v>
      </c>
      <c r="B21" s="10">
        <v>43466.0</v>
      </c>
      <c r="C21" s="10">
        <v>43497.0</v>
      </c>
      <c r="D21" s="10">
        <v>43525.0</v>
      </c>
      <c r="E21" s="10">
        <v>43556.0</v>
      </c>
      <c r="F21" s="10">
        <v>43586.0</v>
      </c>
      <c r="G21" s="10">
        <v>43617.0</v>
      </c>
      <c r="H21" s="10">
        <v>43647.0</v>
      </c>
      <c r="I21" s="10">
        <v>43678.0</v>
      </c>
      <c r="J21" s="10">
        <v>43709.0</v>
      </c>
      <c r="K21" s="10">
        <v>43739.0</v>
      </c>
      <c r="L21" s="10">
        <v>43770.0</v>
      </c>
      <c r="M21" s="10">
        <v>43800.0</v>
      </c>
      <c r="N21" s="26" t="s">
        <v>66</v>
      </c>
      <c r="O21" s="12"/>
      <c r="P21" s="13"/>
    </row>
    <row r="22" ht="15.75" customHeight="1">
      <c r="A22" s="15" t="s">
        <v>43</v>
      </c>
      <c r="B22" s="41">
        <f t="shared" ref="B22:M22" si="4">B12/B3</f>
        <v>1.25</v>
      </c>
      <c r="C22" s="41">
        <f t="shared" si="4"/>
        <v>1.416666667</v>
      </c>
      <c r="D22" s="41">
        <f t="shared" si="4"/>
        <v>1.583333333</v>
      </c>
      <c r="E22" s="41">
        <f t="shared" si="4"/>
        <v>1.75</v>
      </c>
      <c r="F22" s="41">
        <f t="shared" si="4"/>
        <v>1.916666667</v>
      </c>
      <c r="G22" s="41">
        <f t="shared" si="4"/>
        <v>2.083333333</v>
      </c>
      <c r="H22" s="41">
        <f t="shared" si="4"/>
        <v>2.25</v>
      </c>
      <c r="I22" s="41">
        <f t="shared" si="4"/>
        <v>2.013888889</v>
      </c>
      <c r="J22" s="41">
        <f t="shared" si="4"/>
        <v>2.152777778</v>
      </c>
      <c r="K22" s="41">
        <f t="shared" si="4"/>
        <v>2.291666667</v>
      </c>
      <c r="L22" s="41">
        <f t="shared" si="4"/>
        <v>2.430555556</v>
      </c>
      <c r="M22" s="41">
        <f t="shared" si="4"/>
        <v>1.796116505</v>
      </c>
      <c r="N22" s="17"/>
      <c r="P22" s="18"/>
    </row>
    <row r="23" ht="15.75" customHeight="1">
      <c r="A23" s="15" t="s">
        <v>44</v>
      </c>
      <c r="B23" s="41">
        <f t="shared" ref="B23:M23" si="5">B13/B4</f>
        <v>1.024</v>
      </c>
      <c r="C23" s="41">
        <f t="shared" si="5"/>
        <v>1.152</v>
      </c>
      <c r="D23" s="41">
        <f t="shared" si="5"/>
        <v>1.28</v>
      </c>
      <c r="E23" s="41">
        <f t="shared" si="5"/>
        <v>1.408</v>
      </c>
      <c r="F23" s="41">
        <f t="shared" si="5"/>
        <v>1.536</v>
      </c>
      <c r="G23" s="41">
        <f t="shared" si="5"/>
        <v>1.664</v>
      </c>
      <c r="H23" s="41">
        <f t="shared" si="5"/>
        <v>1.792</v>
      </c>
      <c r="I23" s="41">
        <f t="shared" si="5"/>
        <v>1.28</v>
      </c>
      <c r="J23" s="41">
        <f t="shared" si="5"/>
        <v>1.365333333</v>
      </c>
      <c r="K23" s="41">
        <f t="shared" si="5"/>
        <v>1.450666667</v>
      </c>
      <c r="L23" s="41">
        <f t="shared" si="5"/>
        <v>1.536</v>
      </c>
      <c r="M23" s="41">
        <f t="shared" si="5"/>
        <v>0.9844559585</v>
      </c>
      <c r="N23" s="17"/>
      <c r="P23" s="18"/>
    </row>
    <row r="24" ht="15.75" customHeight="1">
      <c r="A24" s="15" t="s">
        <v>45</v>
      </c>
      <c r="B24" s="41">
        <f t="shared" ref="B24:M24" si="6">B14/B5</f>
        <v>1.480066445</v>
      </c>
      <c r="C24" s="41">
        <f t="shared" si="6"/>
        <v>2.137873754</v>
      </c>
      <c r="D24" s="41">
        <f t="shared" si="6"/>
        <v>2.795681063</v>
      </c>
      <c r="E24" s="41">
        <f t="shared" si="6"/>
        <v>3.453488372</v>
      </c>
      <c r="F24" s="41">
        <f t="shared" si="6"/>
        <v>4.111295681</v>
      </c>
      <c r="G24" s="41">
        <f t="shared" si="6"/>
        <v>4.76910299</v>
      </c>
      <c r="H24" s="41">
        <f t="shared" si="6"/>
        <v>5.426910299</v>
      </c>
      <c r="I24" s="41">
        <f t="shared" si="6"/>
        <v>4.056478405</v>
      </c>
      <c r="J24" s="41">
        <f t="shared" si="6"/>
        <v>4.495016611</v>
      </c>
      <c r="K24" s="41">
        <f t="shared" si="6"/>
        <v>4.933554817</v>
      </c>
      <c r="L24" s="41">
        <f t="shared" si="6"/>
        <v>5.372093023</v>
      </c>
      <c r="M24" s="41">
        <f t="shared" si="6"/>
        <v>5.760869565</v>
      </c>
      <c r="N24" s="17"/>
      <c r="P24" s="18"/>
    </row>
    <row r="25" ht="15.75" customHeight="1">
      <c r="A25" s="15" t="s">
        <v>46</v>
      </c>
      <c r="B25" s="41">
        <f t="shared" ref="B25:M25" si="7">B15/B6</f>
        <v>1.05</v>
      </c>
      <c r="C25" s="41">
        <f t="shared" si="7"/>
        <v>1.4</v>
      </c>
      <c r="D25" s="41">
        <f t="shared" si="7"/>
        <v>1.75</v>
      </c>
      <c r="E25" s="41">
        <f t="shared" si="7"/>
        <v>2.1</v>
      </c>
      <c r="F25" s="41">
        <f t="shared" si="7"/>
        <v>2.45</v>
      </c>
      <c r="G25" s="41">
        <f t="shared" si="7"/>
        <v>2.8</v>
      </c>
      <c r="H25" s="41">
        <f t="shared" si="7"/>
        <v>3.15</v>
      </c>
      <c r="I25" s="41">
        <f t="shared" si="7"/>
        <v>3.111111111</v>
      </c>
      <c r="J25" s="41">
        <f t="shared" si="7"/>
        <v>3.422222222</v>
      </c>
      <c r="K25" s="41">
        <f t="shared" si="7"/>
        <v>3.733333333</v>
      </c>
      <c r="L25" s="41">
        <f t="shared" si="7"/>
        <v>4.044444444</v>
      </c>
      <c r="M25" s="41">
        <f t="shared" si="7"/>
        <v>5.384615385</v>
      </c>
      <c r="N25" s="19"/>
      <c r="O25" s="20"/>
      <c r="P25" s="21"/>
      <c r="X25" s="32"/>
      <c r="Y25" s="32"/>
      <c r="Z25" s="32"/>
      <c r="AA25" s="32"/>
      <c r="AB25" s="32"/>
      <c r="AC25" s="32"/>
      <c r="AD25" s="32"/>
      <c r="AE25" s="32"/>
      <c r="AF25" s="32"/>
      <c r="AG25" s="32"/>
      <c r="AH25" s="32"/>
    </row>
    <row r="26" ht="15.75" customHeight="1">
      <c r="A26" s="36" t="s">
        <v>41</v>
      </c>
      <c r="B26" s="10">
        <v>43466.0</v>
      </c>
      <c r="C26" s="10">
        <v>43497.0</v>
      </c>
      <c r="D26" s="10">
        <v>43525.0</v>
      </c>
      <c r="E26" s="10">
        <v>43556.0</v>
      </c>
      <c r="F26" s="10">
        <v>43586.0</v>
      </c>
      <c r="G26" s="10">
        <v>43617.0</v>
      </c>
      <c r="H26" s="10">
        <v>43647.0</v>
      </c>
      <c r="I26" s="10">
        <v>43678.0</v>
      </c>
      <c r="J26" s="10">
        <v>43709.0</v>
      </c>
      <c r="K26" s="10">
        <v>43739.0</v>
      </c>
      <c r="L26" s="10">
        <v>43770.0</v>
      </c>
      <c r="M26" s="10">
        <v>43800.0</v>
      </c>
      <c r="N26" s="32"/>
      <c r="O26" s="32"/>
      <c r="P26" s="32"/>
      <c r="Q26" s="32"/>
      <c r="R26" s="32"/>
      <c r="S26" s="32"/>
      <c r="T26" s="32"/>
      <c r="U26" s="32"/>
      <c r="V26" s="32"/>
      <c r="W26" s="32"/>
      <c r="X26" s="32"/>
      <c r="Y26" s="32"/>
      <c r="Z26" s="32"/>
      <c r="AA26" s="32"/>
      <c r="AB26" s="32"/>
      <c r="AC26" s="32"/>
      <c r="AD26" s="32"/>
      <c r="AE26" s="32"/>
      <c r="AF26" s="32"/>
      <c r="AG26" s="32"/>
      <c r="AH26" s="32"/>
    </row>
    <row r="27" ht="15.75" customHeight="1">
      <c r="A27" s="38" t="s">
        <v>67</v>
      </c>
      <c r="B27" s="42">
        <f t="shared" ref="B27:M27" si="8">B17/B8</f>
        <v>1.140746397</v>
      </c>
      <c r="C27" s="42">
        <f t="shared" si="8"/>
        <v>1.360649317</v>
      </c>
      <c r="D27" s="42">
        <f t="shared" si="8"/>
        <v>1.580552236</v>
      </c>
      <c r="E27" s="42">
        <f t="shared" si="8"/>
        <v>1.800455156</v>
      </c>
      <c r="F27" s="42">
        <f t="shared" si="8"/>
        <v>2.020358076</v>
      </c>
      <c r="G27" s="42">
        <f t="shared" si="8"/>
        <v>2.240260996</v>
      </c>
      <c r="H27" s="42">
        <f t="shared" si="8"/>
        <v>2.460163916</v>
      </c>
      <c r="I27" s="42">
        <f t="shared" si="8"/>
        <v>1.996859197</v>
      </c>
      <c r="J27" s="42">
        <f t="shared" si="8"/>
        <v>2.160704054</v>
      </c>
      <c r="K27" s="42">
        <f t="shared" si="8"/>
        <v>2.324548911</v>
      </c>
      <c r="L27" s="42">
        <f t="shared" si="8"/>
        <v>2.488393768</v>
      </c>
      <c r="M27" s="42">
        <f t="shared" si="8"/>
        <v>1.876811594</v>
      </c>
      <c r="N27" s="32"/>
      <c r="O27" s="32"/>
      <c r="P27" s="32"/>
      <c r="Q27" s="32"/>
      <c r="R27" s="32"/>
      <c r="S27" s="32"/>
      <c r="T27" s="32"/>
      <c r="U27" s="32"/>
      <c r="V27" s="32"/>
      <c r="W27" s="32"/>
      <c r="X27" s="32"/>
      <c r="Y27" s="32"/>
      <c r="Z27" s="32"/>
      <c r="AA27" s="32"/>
      <c r="AB27" s="32"/>
      <c r="AC27" s="32"/>
      <c r="AD27" s="32"/>
      <c r="AE27" s="32"/>
      <c r="AF27" s="32"/>
      <c r="AG27" s="32"/>
      <c r="AH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row>
    <row r="54" ht="15.75" customHeight="1">
      <c r="N54" s="32"/>
      <c r="O54" s="32"/>
      <c r="P54" s="32"/>
      <c r="Q54" s="32"/>
      <c r="R54" s="32"/>
      <c r="S54" s="32"/>
      <c r="T54" s="32"/>
      <c r="U54" s="32"/>
      <c r="V54" s="32"/>
      <c r="W54" s="32"/>
      <c r="X54" s="32"/>
    </row>
    <row r="55" ht="15.75" customHeight="1">
      <c r="N55" s="32"/>
      <c r="O55" s="32"/>
      <c r="P55" s="32"/>
      <c r="Q55" s="32"/>
      <c r="R55" s="32"/>
      <c r="S55" s="32"/>
      <c r="T55" s="32"/>
      <c r="U55" s="32"/>
      <c r="V55" s="32"/>
      <c r="W55" s="32"/>
      <c r="X55" s="32"/>
    </row>
    <row r="56" ht="15.75" customHeight="1">
      <c r="N56" s="32"/>
      <c r="O56" s="32"/>
      <c r="P56" s="32"/>
      <c r="Q56" s="32"/>
      <c r="R56" s="32"/>
      <c r="S56" s="32"/>
      <c r="T56" s="32"/>
      <c r="U56" s="32"/>
      <c r="V56" s="32"/>
      <c r="W56" s="32"/>
      <c r="X56" s="32"/>
    </row>
    <row r="57" ht="15.75" customHeight="1">
      <c r="N57" s="32"/>
      <c r="O57" s="32"/>
      <c r="P57" s="32"/>
      <c r="Q57" s="32"/>
      <c r="R57" s="32"/>
      <c r="S57" s="32"/>
      <c r="T57" s="32"/>
      <c r="U57" s="32"/>
      <c r="V57" s="32"/>
      <c r="W57" s="32"/>
      <c r="X57" s="32"/>
    </row>
    <row r="58" ht="15.75" customHeight="1">
      <c r="N58" s="32"/>
      <c r="O58" s="32"/>
      <c r="P58" s="32"/>
      <c r="Q58" s="32"/>
      <c r="R58" s="32"/>
      <c r="S58" s="32"/>
      <c r="T58" s="32"/>
      <c r="U58" s="32"/>
      <c r="V58" s="32"/>
      <c r="W58" s="32"/>
      <c r="X58" s="32"/>
    </row>
    <row r="59" ht="15.75" customHeight="1">
      <c r="N59" s="32"/>
      <c r="O59" s="32"/>
      <c r="P59" s="32"/>
      <c r="Q59" s="32"/>
      <c r="R59" s="32"/>
      <c r="S59" s="32"/>
      <c r="T59" s="32"/>
      <c r="U59" s="32"/>
      <c r="V59" s="32"/>
      <c r="W59" s="32"/>
      <c r="X59" s="32"/>
    </row>
    <row r="60" ht="15.75" customHeight="1">
      <c r="N60" s="32"/>
      <c r="O60" s="32"/>
      <c r="P60" s="32"/>
      <c r="Q60" s="32"/>
      <c r="R60" s="32"/>
      <c r="S60" s="32"/>
      <c r="T60" s="32"/>
      <c r="U60" s="32"/>
      <c r="V60" s="32"/>
      <c r="W60" s="32"/>
      <c r="X60" s="32"/>
    </row>
    <row r="61" ht="15.75" customHeight="1">
      <c r="N61" s="32"/>
      <c r="O61" s="32"/>
      <c r="P61" s="32"/>
      <c r="Q61" s="32"/>
      <c r="R61" s="32"/>
      <c r="S61" s="32"/>
      <c r="T61" s="32"/>
      <c r="U61" s="32"/>
      <c r="V61" s="32"/>
      <c r="W61" s="32"/>
      <c r="X61" s="32"/>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N2:P6"/>
    <mergeCell ref="N11:P15"/>
    <mergeCell ref="N17:P18"/>
    <mergeCell ref="N21:P25"/>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5"/>
    <col customWidth="1" min="2" max="2" width="25.5"/>
    <col customWidth="1" min="3" max="3" width="19.5"/>
    <col customWidth="1" min="4" max="28" width="14.5"/>
  </cols>
  <sheetData>
    <row r="1" ht="15.75" customHeight="1">
      <c r="A1" s="8" t="s">
        <v>54</v>
      </c>
      <c r="B1" s="33"/>
      <c r="C1" s="33"/>
      <c r="D1" s="33"/>
      <c r="E1" s="33"/>
      <c r="F1" s="33"/>
      <c r="G1" s="33"/>
      <c r="H1" s="33"/>
      <c r="I1" s="33"/>
      <c r="J1" s="33"/>
      <c r="K1" s="33"/>
      <c r="L1" s="33"/>
      <c r="M1" s="33"/>
      <c r="N1" s="34"/>
      <c r="O1" s="34"/>
      <c r="P1" s="34"/>
      <c r="Q1" s="35"/>
      <c r="R1" s="35"/>
      <c r="S1" s="35"/>
      <c r="T1" s="35"/>
      <c r="U1" s="35"/>
      <c r="V1" s="35"/>
      <c r="W1" s="35"/>
      <c r="X1" s="35"/>
      <c r="Y1" s="35"/>
      <c r="Z1" s="35"/>
      <c r="AA1" s="35"/>
      <c r="AB1" s="35"/>
    </row>
    <row r="2" ht="15.75" customHeight="1">
      <c r="A2" s="36" t="s">
        <v>41</v>
      </c>
      <c r="B2" s="10">
        <v>43466.0</v>
      </c>
      <c r="C2" s="10">
        <v>43497.0</v>
      </c>
      <c r="D2" s="10">
        <v>43525.0</v>
      </c>
      <c r="E2" s="10">
        <v>43556.0</v>
      </c>
      <c r="F2" s="10">
        <v>43586.0</v>
      </c>
      <c r="G2" s="10">
        <v>43617.0</v>
      </c>
      <c r="H2" s="10">
        <v>43647.0</v>
      </c>
      <c r="I2" s="10">
        <v>43678.0</v>
      </c>
      <c r="J2" s="10">
        <v>43709.0</v>
      </c>
      <c r="K2" s="10">
        <v>43739.0</v>
      </c>
      <c r="L2" s="10">
        <v>43770.0</v>
      </c>
      <c r="M2" s="10">
        <v>43800.0</v>
      </c>
      <c r="N2" s="26" t="s">
        <v>58</v>
      </c>
      <c r="O2" s="12"/>
      <c r="P2" s="13"/>
      <c r="Q2" s="32"/>
      <c r="R2" s="32"/>
      <c r="S2" s="32"/>
      <c r="T2" s="32"/>
      <c r="U2" s="32"/>
      <c r="V2" s="32"/>
      <c r="W2" s="32"/>
      <c r="X2" s="32"/>
      <c r="Y2" s="32"/>
      <c r="Z2" s="32"/>
      <c r="AA2" s="32"/>
      <c r="AB2" s="32"/>
    </row>
    <row r="3" ht="15.75" customHeight="1">
      <c r="A3" s="15" t="s">
        <v>43</v>
      </c>
      <c r="B3" s="29" t="str">
        <f>('Lead Target by Month CREATE'!B31)</f>
        <v>#DIV/0!</v>
      </c>
      <c r="C3" s="29" t="str">
        <f>('Lead Target by Month CREATE'!C31)</f>
        <v>#DIV/0!</v>
      </c>
      <c r="D3" s="29" t="str">
        <f>('Lead Target by Month CREATE'!D31)</f>
        <v>#DIV/0!</v>
      </c>
      <c r="E3" s="29" t="str">
        <f>('Lead Target by Month CREATE'!E31)</f>
        <v>#DIV/0!</v>
      </c>
      <c r="F3" s="29" t="str">
        <f>('Lead Target by Month CREATE'!F31)</f>
        <v>#DIV/0!</v>
      </c>
      <c r="G3" s="29" t="str">
        <f>('Lead Target by Month CREATE'!G31)</f>
        <v>#DIV/0!</v>
      </c>
      <c r="H3" s="29" t="str">
        <f>('Lead Target by Month CREATE'!H31)</f>
        <v>#DIV/0!</v>
      </c>
      <c r="I3" s="29" t="str">
        <f>('Lead Target by Month CREATE'!I31)</f>
        <v>#DIV/0!</v>
      </c>
      <c r="J3" s="29" t="str">
        <f>('Lead Target by Month CREATE'!J31)</f>
        <v>#DIV/0!</v>
      </c>
      <c r="K3" s="29" t="str">
        <f>('Lead Target by Month CREATE'!K31)</f>
        <v>#DIV/0!</v>
      </c>
      <c r="L3" s="29" t="str">
        <f>('Lead Target by Month CREATE'!L31)</f>
        <v>#DIV/0!</v>
      </c>
      <c r="M3" s="29" t="str">
        <f>('Lead Target by Month CREATE'!M31)</f>
        <v>#DIV/0!</v>
      </c>
      <c r="N3" s="17"/>
      <c r="P3" s="18"/>
      <c r="Q3" s="32"/>
      <c r="R3" s="32"/>
      <c r="S3" s="32"/>
      <c r="T3" s="32"/>
      <c r="U3" s="32"/>
      <c r="V3" s="32"/>
      <c r="W3" s="32"/>
      <c r="X3" s="32"/>
      <c r="Y3" s="32"/>
      <c r="Z3" s="32"/>
      <c r="AA3" s="32"/>
      <c r="AB3" s="32"/>
    </row>
    <row r="4" ht="15.75" customHeight="1">
      <c r="A4" s="15" t="s">
        <v>44</v>
      </c>
      <c r="B4" s="29" t="str">
        <f>('Lead Target by Month CREATE'!B32)</f>
        <v>#DIV/0!</v>
      </c>
      <c r="C4" s="29" t="str">
        <f>('Lead Target by Month CREATE'!C32)</f>
        <v>#DIV/0!</v>
      </c>
      <c r="D4" s="29" t="str">
        <f>('Lead Target by Month CREATE'!D32)</f>
        <v>#DIV/0!</v>
      </c>
      <c r="E4" s="29" t="str">
        <f>('Lead Target by Month CREATE'!E32)</f>
        <v>#DIV/0!</v>
      </c>
      <c r="F4" s="29" t="str">
        <f>('Lead Target by Month CREATE'!F32)</f>
        <v>#DIV/0!</v>
      </c>
      <c r="G4" s="29" t="str">
        <f>('Lead Target by Month CREATE'!G32)</f>
        <v>#DIV/0!</v>
      </c>
      <c r="H4" s="29" t="str">
        <f>('Lead Target by Month CREATE'!H32)</f>
        <v>#DIV/0!</v>
      </c>
      <c r="I4" s="29" t="str">
        <f>('Lead Target by Month CREATE'!I32)</f>
        <v>#DIV/0!</v>
      </c>
      <c r="J4" s="29" t="str">
        <f>('Lead Target by Month CREATE'!J32)</f>
        <v>#DIV/0!</v>
      </c>
      <c r="K4" s="29" t="str">
        <f>('Lead Target by Month CREATE'!K32)</f>
        <v>#DIV/0!</v>
      </c>
      <c r="L4" s="29" t="str">
        <f>('Lead Target by Month CREATE'!L32)</f>
        <v>#DIV/0!</v>
      </c>
      <c r="M4" s="29" t="str">
        <f>('Lead Target by Month CREATE'!M32)</f>
        <v>#DIV/0!</v>
      </c>
      <c r="N4" s="17"/>
      <c r="P4" s="18"/>
      <c r="Q4" s="32"/>
      <c r="R4" s="32"/>
      <c r="S4" s="32"/>
      <c r="T4" s="32"/>
      <c r="U4" s="32"/>
      <c r="V4" s="32"/>
      <c r="W4" s="32"/>
      <c r="X4" s="32"/>
      <c r="Y4" s="32"/>
      <c r="Z4" s="32"/>
      <c r="AA4" s="32"/>
      <c r="AB4" s="32"/>
    </row>
    <row r="5" ht="15.75" customHeight="1">
      <c r="A5" s="15" t="s">
        <v>45</v>
      </c>
      <c r="B5" s="29" t="str">
        <f>('Lead Target by Month CREATE'!B33)</f>
        <v>#DIV/0!</v>
      </c>
      <c r="C5" s="29" t="str">
        <f>('Lead Target by Month CREATE'!C33)</f>
        <v>#DIV/0!</v>
      </c>
      <c r="D5" s="29" t="str">
        <f>('Lead Target by Month CREATE'!D33)</f>
        <v>#DIV/0!</v>
      </c>
      <c r="E5" s="29" t="str">
        <f>('Lead Target by Month CREATE'!E33)</f>
        <v>#DIV/0!</v>
      </c>
      <c r="F5" s="29" t="str">
        <f>('Lead Target by Month CREATE'!F33)</f>
        <v>#DIV/0!</v>
      </c>
      <c r="G5" s="29" t="str">
        <f>('Lead Target by Month CREATE'!G33)</f>
        <v>#DIV/0!</v>
      </c>
      <c r="H5" s="29" t="str">
        <f>('Lead Target by Month CREATE'!H33)</f>
        <v>#DIV/0!</v>
      </c>
      <c r="I5" s="29" t="str">
        <f>('Lead Target by Month CREATE'!I33)</f>
        <v>#DIV/0!</v>
      </c>
      <c r="J5" s="29" t="str">
        <f>('Lead Target by Month CREATE'!J33)</f>
        <v>#DIV/0!</v>
      </c>
      <c r="K5" s="29" t="str">
        <f>('Lead Target by Month CREATE'!K33)</f>
        <v>#DIV/0!</v>
      </c>
      <c r="L5" s="29" t="str">
        <f>('Lead Target by Month CREATE'!L33)</f>
        <v>#DIV/0!</v>
      </c>
      <c r="M5" s="29" t="str">
        <f>('Lead Target by Month CREATE'!M33)</f>
        <v>#DIV/0!</v>
      </c>
      <c r="N5" s="17"/>
      <c r="P5" s="18"/>
      <c r="Q5" s="32"/>
      <c r="R5" s="32"/>
      <c r="S5" s="32"/>
      <c r="T5" s="32"/>
      <c r="U5" s="32"/>
      <c r="V5" s="32"/>
      <c r="W5" s="32"/>
      <c r="X5" s="32"/>
      <c r="Y5" s="32"/>
      <c r="Z5" s="32"/>
      <c r="AA5" s="32"/>
      <c r="AB5" s="32"/>
    </row>
    <row r="6" ht="15.75" customHeight="1">
      <c r="A6" s="15" t="s">
        <v>46</v>
      </c>
      <c r="B6" s="29" t="str">
        <f>('Lead Target by Month CREATE'!B34)</f>
        <v>#DIV/0!</v>
      </c>
      <c r="C6" s="29" t="str">
        <f>('Lead Target by Month CREATE'!C34)</f>
        <v>#DIV/0!</v>
      </c>
      <c r="D6" s="29" t="str">
        <f>('Lead Target by Month CREATE'!D34)</f>
        <v>#DIV/0!</v>
      </c>
      <c r="E6" s="29" t="str">
        <f>('Lead Target by Month CREATE'!E34)</f>
        <v>#DIV/0!</v>
      </c>
      <c r="F6" s="29" t="str">
        <f>('Lead Target by Month CREATE'!F34)</f>
        <v>#DIV/0!</v>
      </c>
      <c r="G6" s="29" t="str">
        <f>('Lead Target by Month CREATE'!G34)</f>
        <v>#DIV/0!</v>
      </c>
      <c r="H6" s="29" t="str">
        <f>('Lead Target by Month CREATE'!H34)</f>
        <v>#DIV/0!</v>
      </c>
      <c r="I6" s="29" t="str">
        <f>('Lead Target by Month CREATE'!I34)</f>
        <v>#DIV/0!</v>
      </c>
      <c r="J6" s="29" t="str">
        <f>('Lead Target by Month CREATE'!J34)</f>
        <v>#DIV/0!</v>
      </c>
      <c r="K6" s="29" t="str">
        <f>('Lead Target by Month CREATE'!K34)</f>
        <v>#DIV/0!</v>
      </c>
      <c r="L6" s="29" t="str">
        <f>('Lead Target by Month CREATE'!L34)</f>
        <v>#DIV/0!</v>
      </c>
      <c r="M6" s="29" t="str">
        <f>('Lead Target by Month CREATE'!M34)</f>
        <v>#DIV/0!</v>
      </c>
      <c r="N6" s="19"/>
      <c r="O6" s="20"/>
      <c r="P6" s="21"/>
      <c r="Q6" s="32"/>
      <c r="R6" s="32"/>
      <c r="S6" s="32"/>
      <c r="T6" s="32"/>
      <c r="U6" s="32"/>
      <c r="V6" s="32"/>
      <c r="W6" s="32"/>
      <c r="X6" s="32"/>
      <c r="Y6" s="32"/>
      <c r="Z6" s="32"/>
      <c r="AA6" s="32"/>
      <c r="AB6" s="32"/>
    </row>
    <row r="7" ht="15.75" customHeight="1">
      <c r="A7" s="36"/>
      <c r="B7" s="10">
        <v>43466.0</v>
      </c>
      <c r="C7" s="10">
        <v>43497.0</v>
      </c>
      <c r="D7" s="10">
        <v>43525.0</v>
      </c>
      <c r="E7" s="10">
        <v>43556.0</v>
      </c>
      <c r="F7" s="10">
        <v>43586.0</v>
      </c>
      <c r="G7" s="10">
        <v>43617.0</v>
      </c>
      <c r="H7" s="10">
        <v>43647.0</v>
      </c>
      <c r="I7" s="10">
        <v>43678.0</v>
      </c>
      <c r="J7" s="10">
        <v>43709.0</v>
      </c>
      <c r="K7" s="10">
        <v>43739.0</v>
      </c>
      <c r="L7" s="10">
        <v>43770.0</v>
      </c>
      <c r="M7" s="10">
        <v>43800.0</v>
      </c>
      <c r="N7" s="37"/>
      <c r="O7" s="37"/>
      <c r="P7" s="32"/>
      <c r="Q7" s="32"/>
      <c r="R7" s="32"/>
      <c r="S7" s="32"/>
      <c r="T7" s="32"/>
      <c r="U7" s="32"/>
      <c r="V7" s="32"/>
      <c r="W7" s="32"/>
      <c r="X7" s="32"/>
      <c r="Y7" s="32"/>
      <c r="Z7" s="32"/>
      <c r="AA7" s="32"/>
      <c r="AB7" s="32"/>
    </row>
    <row r="8" ht="15.75" customHeight="1">
      <c r="A8" s="38" t="s">
        <v>59</v>
      </c>
      <c r="B8" s="39" t="str">
        <f t="shared" ref="B8:M8" si="1">SUM(B3:B6)</f>
        <v>#DIV/0!</v>
      </c>
      <c r="C8" s="39" t="str">
        <f t="shared" si="1"/>
        <v>#DIV/0!</v>
      </c>
      <c r="D8" s="39" t="str">
        <f t="shared" si="1"/>
        <v>#DIV/0!</v>
      </c>
      <c r="E8" s="39" t="str">
        <f t="shared" si="1"/>
        <v>#DIV/0!</v>
      </c>
      <c r="F8" s="39" t="str">
        <f t="shared" si="1"/>
        <v>#DIV/0!</v>
      </c>
      <c r="G8" s="39" t="str">
        <f t="shared" si="1"/>
        <v>#DIV/0!</v>
      </c>
      <c r="H8" s="39" t="str">
        <f t="shared" si="1"/>
        <v>#DIV/0!</v>
      </c>
      <c r="I8" s="39" t="str">
        <f t="shared" si="1"/>
        <v>#DIV/0!</v>
      </c>
      <c r="J8" s="39" t="str">
        <f t="shared" si="1"/>
        <v>#DIV/0!</v>
      </c>
      <c r="K8" s="39" t="str">
        <f t="shared" si="1"/>
        <v>#DIV/0!</v>
      </c>
      <c r="L8" s="39" t="str">
        <f t="shared" si="1"/>
        <v>#DIV/0!</v>
      </c>
      <c r="M8" s="38" t="str">
        <f t="shared" si="1"/>
        <v>#DIV/0!</v>
      </c>
      <c r="N8" s="37"/>
      <c r="O8" s="37"/>
      <c r="P8" s="32"/>
      <c r="Q8" s="32"/>
      <c r="R8" s="32"/>
      <c r="S8" s="32"/>
      <c r="T8" s="32"/>
      <c r="U8" s="32"/>
      <c r="V8" s="32"/>
      <c r="W8" s="32"/>
      <c r="X8" s="32"/>
      <c r="Y8" s="32"/>
      <c r="Z8" s="32"/>
      <c r="AA8" s="32"/>
      <c r="AB8" s="32"/>
    </row>
    <row r="9" ht="13.5" customHeight="1">
      <c r="A9" s="32"/>
      <c r="B9" s="25"/>
      <c r="C9" s="25"/>
      <c r="D9" s="25"/>
      <c r="E9" s="25"/>
      <c r="F9" s="25"/>
      <c r="G9" s="25"/>
      <c r="H9" s="25"/>
      <c r="I9" s="25"/>
      <c r="J9" s="37"/>
      <c r="K9" s="37"/>
      <c r="L9" s="37"/>
      <c r="M9" s="37"/>
      <c r="N9" s="37"/>
      <c r="O9" s="37"/>
      <c r="P9" s="32"/>
      <c r="Q9" s="32"/>
      <c r="R9" s="32"/>
      <c r="S9" s="32"/>
      <c r="T9" s="32"/>
      <c r="U9" s="32"/>
      <c r="V9" s="32"/>
      <c r="W9" s="32"/>
      <c r="X9" s="32"/>
      <c r="Y9" s="32"/>
      <c r="Z9" s="32"/>
      <c r="AA9" s="32"/>
      <c r="AB9" s="32"/>
    </row>
    <row r="10" ht="18.75" customHeight="1">
      <c r="A10" s="8" t="s">
        <v>60</v>
      </c>
      <c r="B10" s="40"/>
      <c r="C10" s="40"/>
      <c r="D10" s="40"/>
      <c r="E10" s="40"/>
      <c r="F10" s="40"/>
      <c r="G10" s="40"/>
      <c r="H10" s="40"/>
      <c r="I10" s="40"/>
      <c r="J10" s="40"/>
      <c r="K10" s="40"/>
      <c r="L10" s="40"/>
      <c r="M10" s="40"/>
      <c r="N10" s="25"/>
      <c r="O10" s="25"/>
      <c r="P10" s="25"/>
      <c r="Q10" s="32"/>
      <c r="R10" s="32"/>
      <c r="S10" s="32"/>
      <c r="T10" s="32"/>
      <c r="U10" s="32"/>
      <c r="V10" s="32"/>
      <c r="W10" s="32"/>
      <c r="X10" s="32"/>
      <c r="Y10" s="32"/>
      <c r="Z10" s="32"/>
      <c r="AA10" s="32"/>
      <c r="AB10" s="32"/>
    </row>
    <row r="11" ht="15.75" customHeight="1">
      <c r="A11" s="36" t="s">
        <v>41</v>
      </c>
      <c r="B11" s="10">
        <v>43466.0</v>
      </c>
      <c r="C11" s="10">
        <v>43497.0</v>
      </c>
      <c r="D11" s="10">
        <v>43525.0</v>
      </c>
      <c r="E11" s="10">
        <v>43556.0</v>
      </c>
      <c r="F11" s="10">
        <v>43586.0</v>
      </c>
      <c r="G11" s="10">
        <v>43617.0</v>
      </c>
      <c r="H11" s="10">
        <v>43647.0</v>
      </c>
      <c r="I11" s="10">
        <v>43678.0</v>
      </c>
      <c r="J11" s="10">
        <v>43709.0</v>
      </c>
      <c r="K11" s="10">
        <v>43739.0</v>
      </c>
      <c r="L11" s="10">
        <v>43770.0</v>
      </c>
      <c r="M11" s="10">
        <v>43800.0</v>
      </c>
      <c r="N11" s="26" t="s">
        <v>61</v>
      </c>
      <c r="O11" s="12"/>
      <c r="P11" s="13"/>
      <c r="Q11" s="32"/>
      <c r="R11" s="32"/>
      <c r="S11" s="32"/>
      <c r="T11" s="32"/>
      <c r="U11" s="32"/>
      <c r="V11" s="32"/>
      <c r="W11" s="32"/>
      <c r="X11" s="32"/>
      <c r="Y11" s="32"/>
      <c r="Z11" s="32"/>
      <c r="AA11" s="32"/>
      <c r="AB11" s="32"/>
    </row>
    <row r="12" ht="15.75" customHeight="1">
      <c r="A12" s="15" t="s">
        <v>43</v>
      </c>
      <c r="B12" s="25"/>
      <c r="C12" s="25"/>
      <c r="D12" s="25"/>
      <c r="E12" s="25"/>
      <c r="F12" s="25"/>
      <c r="G12" s="25"/>
      <c r="H12" s="25"/>
      <c r="I12" s="25"/>
      <c r="J12" s="25"/>
      <c r="K12" s="25"/>
      <c r="L12" s="25"/>
      <c r="M12" s="25"/>
      <c r="N12" s="17"/>
      <c r="P12" s="18"/>
      <c r="Q12" s="32"/>
      <c r="R12" s="32"/>
      <c r="S12" s="32"/>
      <c r="T12" s="32"/>
      <c r="U12" s="32"/>
      <c r="V12" s="32"/>
      <c r="W12" s="32"/>
      <c r="X12" s="32"/>
      <c r="Y12" s="32"/>
      <c r="Z12" s="32"/>
      <c r="AA12" s="32"/>
      <c r="AB12" s="32"/>
    </row>
    <row r="13" ht="15.75" customHeight="1">
      <c r="A13" s="15" t="s">
        <v>44</v>
      </c>
      <c r="B13" s="25"/>
      <c r="C13" s="25"/>
      <c r="D13" s="25"/>
      <c r="E13" s="25"/>
      <c r="F13" s="25"/>
      <c r="G13" s="25"/>
      <c r="H13" s="25"/>
      <c r="I13" s="25"/>
      <c r="J13" s="25"/>
      <c r="K13" s="25"/>
      <c r="L13" s="25"/>
      <c r="M13" s="25"/>
      <c r="N13" s="17"/>
      <c r="P13" s="18"/>
      <c r="Q13" s="32"/>
      <c r="R13" s="32"/>
      <c r="S13" s="32"/>
      <c r="T13" s="32"/>
      <c r="U13" s="32"/>
      <c r="V13" s="32"/>
      <c r="W13" s="32"/>
      <c r="X13" s="32"/>
      <c r="Y13" s="32"/>
      <c r="Z13" s="32"/>
      <c r="AA13" s="32"/>
      <c r="AB13" s="32"/>
    </row>
    <row r="14" ht="15.75" customHeight="1">
      <c r="A14" s="15" t="s">
        <v>45</v>
      </c>
      <c r="B14" s="25"/>
      <c r="C14" s="25"/>
      <c r="D14" s="25"/>
      <c r="E14" s="25"/>
      <c r="F14" s="25"/>
      <c r="G14" s="25"/>
      <c r="H14" s="25"/>
      <c r="I14" s="25"/>
      <c r="J14" s="25"/>
      <c r="K14" s="25"/>
      <c r="L14" s="25"/>
      <c r="M14" s="25"/>
      <c r="N14" s="17"/>
      <c r="P14" s="18"/>
      <c r="Q14" s="32"/>
      <c r="R14" s="32"/>
      <c r="S14" s="32"/>
      <c r="T14" s="32"/>
      <c r="U14" s="32"/>
      <c r="V14" s="32"/>
      <c r="W14" s="32"/>
      <c r="X14" s="32"/>
      <c r="Y14" s="32"/>
      <c r="Z14" s="32"/>
      <c r="AA14" s="32"/>
      <c r="AB14" s="32"/>
    </row>
    <row r="15" ht="15.75" customHeight="1">
      <c r="A15" s="15" t="s">
        <v>46</v>
      </c>
      <c r="B15" s="25"/>
      <c r="C15" s="25"/>
      <c r="D15" s="25"/>
      <c r="E15" s="25"/>
      <c r="F15" s="25"/>
      <c r="G15" s="25"/>
      <c r="H15" s="25"/>
      <c r="I15" s="25"/>
      <c r="J15" s="25"/>
      <c r="K15" s="25"/>
      <c r="L15" s="25"/>
      <c r="M15" s="25"/>
      <c r="N15" s="19"/>
      <c r="O15" s="20"/>
      <c r="P15" s="21"/>
      <c r="Q15" s="32"/>
      <c r="R15" s="32"/>
      <c r="S15" s="32"/>
      <c r="T15" s="32"/>
      <c r="U15" s="32"/>
      <c r="V15" s="32"/>
      <c r="W15" s="32"/>
      <c r="X15" s="32"/>
      <c r="Y15" s="32"/>
      <c r="Z15" s="32"/>
      <c r="AA15" s="32"/>
      <c r="AB15" s="32"/>
    </row>
    <row r="16" ht="15.75" customHeight="1">
      <c r="A16" s="36"/>
      <c r="B16" s="10">
        <v>43466.0</v>
      </c>
      <c r="C16" s="10">
        <v>43497.0</v>
      </c>
      <c r="D16" s="10">
        <v>43525.0</v>
      </c>
      <c r="E16" s="10">
        <v>43556.0</v>
      </c>
      <c r="F16" s="10">
        <v>43586.0</v>
      </c>
      <c r="G16" s="10">
        <v>43617.0</v>
      </c>
      <c r="H16" s="10">
        <v>43647.0</v>
      </c>
      <c r="I16" s="10">
        <v>43678.0</v>
      </c>
      <c r="J16" s="10">
        <v>43709.0</v>
      </c>
      <c r="K16" s="10">
        <v>43739.0</v>
      </c>
      <c r="L16" s="10">
        <v>43770.0</v>
      </c>
      <c r="M16" s="10">
        <v>43800.0</v>
      </c>
      <c r="N16" s="32"/>
      <c r="O16" s="32"/>
      <c r="P16" s="32"/>
      <c r="Q16" s="32"/>
      <c r="R16" s="32"/>
      <c r="S16" s="32"/>
      <c r="T16" s="32"/>
      <c r="U16" s="32"/>
      <c r="V16" s="32"/>
      <c r="W16" s="32"/>
      <c r="X16" s="32"/>
      <c r="Y16" s="32"/>
      <c r="Z16" s="32"/>
      <c r="AA16" s="32"/>
      <c r="AB16" s="32"/>
    </row>
    <row r="17" ht="15.75" customHeight="1">
      <c r="A17" s="38" t="s">
        <v>62</v>
      </c>
      <c r="B17" s="39">
        <f t="shared" ref="B17:M17" si="2">SUM(B12:B15)</f>
        <v>0</v>
      </c>
      <c r="C17" s="39">
        <f t="shared" si="2"/>
        <v>0</v>
      </c>
      <c r="D17" s="39">
        <f t="shared" si="2"/>
        <v>0</v>
      </c>
      <c r="E17" s="39">
        <f t="shared" si="2"/>
        <v>0</v>
      </c>
      <c r="F17" s="39">
        <f t="shared" si="2"/>
        <v>0</v>
      </c>
      <c r="G17" s="39">
        <f t="shared" si="2"/>
        <v>0</v>
      </c>
      <c r="H17" s="39">
        <f t="shared" si="2"/>
        <v>0</v>
      </c>
      <c r="I17" s="39">
        <f t="shared" si="2"/>
        <v>0</v>
      </c>
      <c r="J17" s="39">
        <f t="shared" si="2"/>
        <v>0</v>
      </c>
      <c r="K17" s="39">
        <f t="shared" si="2"/>
        <v>0</v>
      </c>
      <c r="L17" s="39">
        <f t="shared" si="2"/>
        <v>0</v>
      </c>
      <c r="M17" s="39">
        <f t="shared" si="2"/>
        <v>0</v>
      </c>
      <c r="N17" s="26" t="s">
        <v>63</v>
      </c>
      <c r="O17" s="12"/>
      <c r="P17" s="13"/>
      <c r="Q17" s="32"/>
      <c r="R17" s="32"/>
      <c r="S17" s="32"/>
      <c r="T17" s="32"/>
      <c r="U17" s="32"/>
      <c r="V17" s="32"/>
      <c r="W17" s="32"/>
      <c r="X17" s="32"/>
      <c r="Y17" s="32"/>
      <c r="Z17" s="32"/>
      <c r="AA17" s="32"/>
      <c r="AB17" s="32"/>
    </row>
    <row r="18" ht="15.75" customHeight="1">
      <c r="A18" s="38" t="s">
        <v>64</v>
      </c>
      <c r="B18" s="39" t="str">
        <f t="shared" ref="B18:M18" si="3">SUM(B3:B6)</f>
        <v>#DIV/0!</v>
      </c>
      <c r="C18" s="39" t="str">
        <f t="shared" si="3"/>
        <v>#DIV/0!</v>
      </c>
      <c r="D18" s="39" t="str">
        <f t="shared" si="3"/>
        <v>#DIV/0!</v>
      </c>
      <c r="E18" s="39" t="str">
        <f t="shared" si="3"/>
        <v>#DIV/0!</v>
      </c>
      <c r="F18" s="39" t="str">
        <f t="shared" si="3"/>
        <v>#DIV/0!</v>
      </c>
      <c r="G18" s="39" t="str">
        <f t="shared" si="3"/>
        <v>#DIV/0!</v>
      </c>
      <c r="H18" s="39" t="str">
        <f t="shared" si="3"/>
        <v>#DIV/0!</v>
      </c>
      <c r="I18" s="39" t="str">
        <f t="shared" si="3"/>
        <v>#DIV/0!</v>
      </c>
      <c r="J18" s="39" t="str">
        <f t="shared" si="3"/>
        <v>#DIV/0!</v>
      </c>
      <c r="K18" s="39" t="str">
        <f t="shared" si="3"/>
        <v>#DIV/0!</v>
      </c>
      <c r="L18" s="39" t="str">
        <f t="shared" si="3"/>
        <v>#DIV/0!</v>
      </c>
      <c r="M18" s="38" t="str">
        <f t="shared" si="3"/>
        <v>#DIV/0!</v>
      </c>
      <c r="N18" s="19"/>
      <c r="O18" s="20"/>
      <c r="P18" s="21"/>
      <c r="Q18" s="32"/>
      <c r="R18" s="32"/>
      <c r="S18" s="32"/>
      <c r="T18" s="32"/>
      <c r="U18" s="32"/>
      <c r="V18" s="32"/>
      <c r="W18" s="32"/>
      <c r="X18" s="32"/>
      <c r="Y18" s="32"/>
      <c r="Z18" s="32"/>
      <c r="AA18" s="32"/>
      <c r="AB18" s="32"/>
    </row>
    <row r="19" ht="15.75" customHeight="1">
      <c r="A19" s="8"/>
      <c r="B19" s="25"/>
      <c r="C19" s="25"/>
      <c r="D19" s="25"/>
      <c r="E19" s="32"/>
      <c r="F19" s="32"/>
      <c r="G19" s="32"/>
      <c r="H19" s="32"/>
      <c r="I19" s="32"/>
      <c r="J19" s="32"/>
      <c r="K19" s="32"/>
      <c r="L19" s="32"/>
      <c r="M19" s="32"/>
      <c r="N19" s="32"/>
      <c r="O19" s="32"/>
      <c r="P19" s="32"/>
      <c r="Q19" s="32"/>
      <c r="R19" s="32"/>
      <c r="S19" s="32"/>
      <c r="T19" s="32"/>
      <c r="U19" s="32"/>
      <c r="V19" s="32"/>
      <c r="W19" s="32"/>
      <c r="X19" s="32"/>
      <c r="Y19" s="32"/>
      <c r="Z19" s="32"/>
      <c r="AA19" s="32"/>
      <c r="AB19" s="32"/>
    </row>
    <row r="20" ht="15.75" customHeight="1">
      <c r="A20" s="8" t="s">
        <v>65</v>
      </c>
      <c r="B20" s="25"/>
      <c r="C20" s="25"/>
      <c r="D20" s="25"/>
      <c r="E20" s="32"/>
      <c r="F20" s="32"/>
      <c r="G20" s="32"/>
      <c r="H20" s="32"/>
      <c r="I20" s="32"/>
      <c r="J20" s="32"/>
      <c r="K20" s="32"/>
      <c r="L20" s="32"/>
      <c r="M20" s="32"/>
      <c r="N20" s="32"/>
      <c r="O20" s="32"/>
      <c r="P20" s="32"/>
      <c r="Q20" s="32"/>
      <c r="R20" s="32"/>
      <c r="S20" s="32"/>
      <c r="T20" s="32"/>
      <c r="U20" s="32"/>
      <c r="V20" s="32"/>
      <c r="W20" s="32"/>
      <c r="X20" s="32"/>
      <c r="Y20" s="32"/>
      <c r="Z20" s="32"/>
      <c r="AA20" s="32"/>
      <c r="AB20" s="32"/>
    </row>
    <row r="21" ht="15.75" customHeight="1">
      <c r="A21" s="36" t="s">
        <v>41</v>
      </c>
      <c r="B21" s="10">
        <v>43466.0</v>
      </c>
      <c r="C21" s="10">
        <v>43497.0</v>
      </c>
      <c r="D21" s="10">
        <v>43525.0</v>
      </c>
      <c r="E21" s="10">
        <v>43556.0</v>
      </c>
      <c r="F21" s="10">
        <v>43586.0</v>
      </c>
      <c r="G21" s="10">
        <v>43617.0</v>
      </c>
      <c r="H21" s="10">
        <v>43647.0</v>
      </c>
      <c r="I21" s="10">
        <v>43678.0</v>
      </c>
      <c r="J21" s="10">
        <v>43709.0</v>
      </c>
      <c r="K21" s="10">
        <v>43739.0</v>
      </c>
      <c r="L21" s="10">
        <v>43770.0</v>
      </c>
      <c r="M21" s="10">
        <v>43800.0</v>
      </c>
      <c r="N21" s="26" t="s">
        <v>66</v>
      </c>
      <c r="O21" s="12"/>
      <c r="P21" s="13"/>
      <c r="Q21" s="32"/>
      <c r="R21" s="32"/>
      <c r="S21" s="32"/>
      <c r="T21" s="32"/>
      <c r="U21" s="32"/>
      <c r="V21" s="32"/>
      <c r="W21" s="32"/>
      <c r="X21" s="32"/>
      <c r="Y21" s="32"/>
      <c r="Z21" s="32"/>
      <c r="AA21" s="32"/>
      <c r="AB21" s="32"/>
    </row>
    <row r="22" ht="15.75" customHeight="1">
      <c r="A22" s="15" t="s">
        <v>43</v>
      </c>
      <c r="B22" s="41" t="str">
        <f t="shared" ref="B22:M22" si="4">B12/B3</f>
        <v>#DIV/0!</v>
      </c>
      <c r="C22" s="41" t="str">
        <f t="shared" si="4"/>
        <v>#DIV/0!</v>
      </c>
      <c r="D22" s="41" t="str">
        <f t="shared" si="4"/>
        <v>#DIV/0!</v>
      </c>
      <c r="E22" s="41" t="str">
        <f t="shared" si="4"/>
        <v>#DIV/0!</v>
      </c>
      <c r="F22" s="41" t="str">
        <f t="shared" si="4"/>
        <v>#DIV/0!</v>
      </c>
      <c r="G22" s="41" t="str">
        <f t="shared" si="4"/>
        <v>#DIV/0!</v>
      </c>
      <c r="H22" s="41" t="str">
        <f t="shared" si="4"/>
        <v>#DIV/0!</v>
      </c>
      <c r="I22" s="41" t="str">
        <f t="shared" si="4"/>
        <v>#DIV/0!</v>
      </c>
      <c r="J22" s="41" t="str">
        <f t="shared" si="4"/>
        <v>#DIV/0!</v>
      </c>
      <c r="K22" s="41" t="str">
        <f t="shared" si="4"/>
        <v>#DIV/0!</v>
      </c>
      <c r="L22" s="41" t="str">
        <f t="shared" si="4"/>
        <v>#DIV/0!</v>
      </c>
      <c r="M22" s="41" t="str">
        <f t="shared" si="4"/>
        <v>#DIV/0!</v>
      </c>
      <c r="N22" s="17"/>
      <c r="P22" s="18"/>
      <c r="Q22" s="32"/>
      <c r="R22" s="32"/>
      <c r="S22" s="32"/>
      <c r="T22" s="32"/>
      <c r="U22" s="32"/>
      <c r="V22" s="32"/>
      <c r="W22" s="32"/>
      <c r="X22" s="32"/>
      <c r="Y22" s="32"/>
      <c r="Z22" s="32"/>
      <c r="AA22" s="32"/>
      <c r="AB22" s="32"/>
    </row>
    <row r="23" ht="15.75" customHeight="1">
      <c r="A23" s="15" t="s">
        <v>44</v>
      </c>
      <c r="B23" s="41" t="str">
        <f t="shared" ref="B23:M23" si="5">B13/B4</f>
        <v>#DIV/0!</v>
      </c>
      <c r="C23" s="41" t="str">
        <f t="shared" si="5"/>
        <v>#DIV/0!</v>
      </c>
      <c r="D23" s="41" t="str">
        <f t="shared" si="5"/>
        <v>#DIV/0!</v>
      </c>
      <c r="E23" s="41" t="str">
        <f t="shared" si="5"/>
        <v>#DIV/0!</v>
      </c>
      <c r="F23" s="41" t="str">
        <f t="shared" si="5"/>
        <v>#DIV/0!</v>
      </c>
      <c r="G23" s="41" t="str">
        <f t="shared" si="5"/>
        <v>#DIV/0!</v>
      </c>
      <c r="H23" s="41" t="str">
        <f t="shared" si="5"/>
        <v>#DIV/0!</v>
      </c>
      <c r="I23" s="41" t="str">
        <f t="shared" si="5"/>
        <v>#DIV/0!</v>
      </c>
      <c r="J23" s="41" t="str">
        <f t="shared" si="5"/>
        <v>#DIV/0!</v>
      </c>
      <c r="K23" s="41" t="str">
        <f t="shared" si="5"/>
        <v>#DIV/0!</v>
      </c>
      <c r="L23" s="41" t="str">
        <f t="shared" si="5"/>
        <v>#DIV/0!</v>
      </c>
      <c r="M23" s="41" t="str">
        <f t="shared" si="5"/>
        <v>#DIV/0!</v>
      </c>
      <c r="N23" s="17"/>
      <c r="P23" s="18"/>
      <c r="Q23" s="32"/>
      <c r="R23" s="32"/>
      <c r="S23" s="32"/>
      <c r="T23" s="32"/>
      <c r="U23" s="32"/>
      <c r="V23" s="32"/>
      <c r="W23" s="32"/>
      <c r="X23" s="32"/>
      <c r="Y23" s="32"/>
      <c r="Z23" s="32"/>
      <c r="AA23" s="32"/>
      <c r="AB23" s="32"/>
    </row>
    <row r="24" ht="15.75" customHeight="1">
      <c r="A24" s="15" t="s">
        <v>45</v>
      </c>
      <c r="B24" s="41" t="str">
        <f t="shared" ref="B24:M24" si="6">B14/B5</f>
        <v>#DIV/0!</v>
      </c>
      <c r="C24" s="41" t="str">
        <f t="shared" si="6"/>
        <v>#DIV/0!</v>
      </c>
      <c r="D24" s="41" t="str">
        <f t="shared" si="6"/>
        <v>#DIV/0!</v>
      </c>
      <c r="E24" s="41" t="str">
        <f t="shared" si="6"/>
        <v>#DIV/0!</v>
      </c>
      <c r="F24" s="41" t="str">
        <f t="shared" si="6"/>
        <v>#DIV/0!</v>
      </c>
      <c r="G24" s="41" t="str">
        <f t="shared" si="6"/>
        <v>#DIV/0!</v>
      </c>
      <c r="H24" s="41" t="str">
        <f t="shared" si="6"/>
        <v>#DIV/0!</v>
      </c>
      <c r="I24" s="41" t="str">
        <f t="shared" si="6"/>
        <v>#DIV/0!</v>
      </c>
      <c r="J24" s="41" t="str">
        <f t="shared" si="6"/>
        <v>#DIV/0!</v>
      </c>
      <c r="K24" s="41" t="str">
        <f t="shared" si="6"/>
        <v>#DIV/0!</v>
      </c>
      <c r="L24" s="41" t="str">
        <f t="shared" si="6"/>
        <v>#DIV/0!</v>
      </c>
      <c r="M24" s="41" t="str">
        <f t="shared" si="6"/>
        <v>#DIV/0!</v>
      </c>
      <c r="N24" s="17"/>
      <c r="P24" s="18"/>
      <c r="Q24" s="32"/>
      <c r="R24" s="32"/>
      <c r="S24" s="32"/>
      <c r="T24" s="32"/>
      <c r="U24" s="32"/>
      <c r="V24" s="32"/>
      <c r="W24" s="32"/>
      <c r="X24" s="32"/>
      <c r="Y24" s="32"/>
      <c r="Z24" s="32"/>
      <c r="AA24" s="32"/>
      <c r="AB24" s="32"/>
    </row>
    <row r="25" ht="15.75" customHeight="1">
      <c r="A25" s="15" t="s">
        <v>46</v>
      </c>
      <c r="B25" s="41" t="str">
        <f t="shared" ref="B25:M25" si="7">B15/B6</f>
        <v>#DIV/0!</v>
      </c>
      <c r="C25" s="41" t="str">
        <f t="shared" si="7"/>
        <v>#DIV/0!</v>
      </c>
      <c r="D25" s="41" t="str">
        <f t="shared" si="7"/>
        <v>#DIV/0!</v>
      </c>
      <c r="E25" s="41" t="str">
        <f t="shared" si="7"/>
        <v>#DIV/0!</v>
      </c>
      <c r="F25" s="41" t="str">
        <f t="shared" si="7"/>
        <v>#DIV/0!</v>
      </c>
      <c r="G25" s="41" t="str">
        <f t="shared" si="7"/>
        <v>#DIV/0!</v>
      </c>
      <c r="H25" s="41" t="str">
        <f t="shared" si="7"/>
        <v>#DIV/0!</v>
      </c>
      <c r="I25" s="41" t="str">
        <f t="shared" si="7"/>
        <v>#DIV/0!</v>
      </c>
      <c r="J25" s="41" t="str">
        <f t="shared" si="7"/>
        <v>#DIV/0!</v>
      </c>
      <c r="K25" s="41" t="str">
        <f t="shared" si="7"/>
        <v>#DIV/0!</v>
      </c>
      <c r="L25" s="41" t="str">
        <f t="shared" si="7"/>
        <v>#DIV/0!</v>
      </c>
      <c r="M25" s="41" t="str">
        <f t="shared" si="7"/>
        <v>#DIV/0!</v>
      </c>
      <c r="N25" s="19"/>
      <c r="O25" s="20"/>
      <c r="P25" s="21"/>
      <c r="Q25" s="32"/>
      <c r="R25" s="32"/>
      <c r="S25" s="32"/>
      <c r="T25" s="32"/>
      <c r="U25" s="32"/>
      <c r="V25" s="32"/>
      <c r="W25" s="32"/>
      <c r="X25" s="32"/>
      <c r="Y25" s="32"/>
      <c r="Z25" s="32"/>
      <c r="AA25" s="32"/>
      <c r="AB25" s="32"/>
    </row>
    <row r="26" ht="15.75" customHeight="1">
      <c r="A26" s="36" t="s">
        <v>41</v>
      </c>
      <c r="B26" s="10">
        <v>43466.0</v>
      </c>
      <c r="C26" s="10">
        <v>43497.0</v>
      </c>
      <c r="D26" s="10">
        <v>43525.0</v>
      </c>
      <c r="E26" s="10">
        <v>43556.0</v>
      </c>
      <c r="F26" s="10">
        <v>43586.0</v>
      </c>
      <c r="G26" s="10">
        <v>43617.0</v>
      </c>
      <c r="H26" s="10">
        <v>43647.0</v>
      </c>
      <c r="I26" s="10">
        <v>43678.0</v>
      </c>
      <c r="J26" s="10">
        <v>43709.0</v>
      </c>
      <c r="K26" s="10">
        <v>43739.0</v>
      </c>
      <c r="L26" s="10">
        <v>43770.0</v>
      </c>
      <c r="M26" s="10">
        <v>43800.0</v>
      </c>
      <c r="N26" s="32"/>
      <c r="O26" s="32"/>
      <c r="P26" s="32"/>
      <c r="Q26" s="32"/>
      <c r="R26" s="32"/>
      <c r="S26" s="32"/>
      <c r="T26" s="32"/>
      <c r="U26" s="32"/>
      <c r="V26" s="32"/>
      <c r="W26" s="32"/>
      <c r="X26" s="32"/>
      <c r="Y26" s="32"/>
      <c r="Z26" s="32"/>
      <c r="AA26" s="32"/>
      <c r="AB26" s="32"/>
    </row>
    <row r="27" ht="15.75" customHeight="1">
      <c r="A27" s="38" t="s">
        <v>67</v>
      </c>
      <c r="B27" s="42" t="str">
        <f t="shared" ref="B27:M27" si="8">B17/B8</f>
        <v>#DIV/0!</v>
      </c>
      <c r="C27" s="42" t="str">
        <f t="shared" si="8"/>
        <v>#DIV/0!</v>
      </c>
      <c r="D27" s="42" t="str">
        <f t="shared" si="8"/>
        <v>#DIV/0!</v>
      </c>
      <c r="E27" s="42" t="str">
        <f t="shared" si="8"/>
        <v>#DIV/0!</v>
      </c>
      <c r="F27" s="42" t="str">
        <f t="shared" si="8"/>
        <v>#DIV/0!</v>
      </c>
      <c r="G27" s="42" t="str">
        <f t="shared" si="8"/>
        <v>#DIV/0!</v>
      </c>
      <c r="H27" s="42" t="str">
        <f t="shared" si="8"/>
        <v>#DIV/0!</v>
      </c>
      <c r="I27" s="42" t="str">
        <f t="shared" si="8"/>
        <v>#DIV/0!</v>
      </c>
      <c r="J27" s="42" t="str">
        <f t="shared" si="8"/>
        <v>#DIV/0!</v>
      </c>
      <c r="K27" s="42" t="str">
        <f t="shared" si="8"/>
        <v>#DIV/0!</v>
      </c>
      <c r="L27" s="42" t="str">
        <f t="shared" si="8"/>
        <v>#DIV/0!</v>
      </c>
      <c r="M27" s="42" t="str">
        <f t="shared" si="8"/>
        <v>#DIV/0!</v>
      </c>
      <c r="N27" s="32"/>
      <c r="O27" s="32"/>
      <c r="P27" s="32"/>
      <c r="Q27" s="32"/>
      <c r="R27" s="32"/>
      <c r="S27" s="32"/>
      <c r="T27" s="32"/>
      <c r="U27" s="32"/>
      <c r="V27" s="32"/>
      <c r="W27" s="32"/>
      <c r="X27" s="32"/>
      <c r="Y27" s="32"/>
      <c r="Z27" s="32"/>
      <c r="AA27" s="32"/>
      <c r="AB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c r="AB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c r="AB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c r="AB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c r="AB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c r="AB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c r="AB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c r="AB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c r="AB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c r="AB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c r="AB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c r="AB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c r="AB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c r="AB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c r="AB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c r="AB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c r="AB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c r="AB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c r="AB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c r="AB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c r="AB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c r="AB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c r="AB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c r="AB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c r="AB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c r="AB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c r="AB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c r="AB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c r="AB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c r="AB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c r="AB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c r="AB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c r="AB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c r="AB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c r="AB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c r="AB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c r="AB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c r="AB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c r="AB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c r="AB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c r="AB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c r="AB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c r="AB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c r="AB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2"/>
      <c r="AB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2"/>
      <c r="AB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2"/>
      <c r="AB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c r="AB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c r="AB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2"/>
      <c r="AB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2"/>
      <c r="AB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c r="AB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2"/>
      <c r="AB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c r="AB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2"/>
      <c r="AB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2"/>
      <c r="AB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2"/>
      <c r="AB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2"/>
      <c r="AB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c r="AB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2"/>
      <c r="AB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2"/>
      <c r="AB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2"/>
      <c r="AB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c r="AB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2"/>
      <c r="AB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2"/>
      <c r="AB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2"/>
      <c r="AB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2"/>
      <c r="AB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c r="AB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2"/>
      <c r="AB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c r="AB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2"/>
      <c r="AB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2"/>
      <c r="AB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2"/>
      <c r="AB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2"/>
      <c r="AB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2"/>
      <c r="AB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2"/>
      <c r="AB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2"/>
      <c r="AB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2"/>
      <c r="AB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c r="AB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2"/>
      <c r="AB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2"/>
      <c r="AB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2"/>
      <c r="AB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2"/>
      <c r="AB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2"/>
      <c r="AB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2"/>
      <c r="AB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2"/>
      <c r="AB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2"/>
      <c r="AB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2"/>
      <c r="AB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2"/>
      <c r="AB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2"/>
      <c r="AB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2"/>
      <c r="AB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2"/>
      <c r="AB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2"/>
      <c r="AB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2"/>
      <c r="AB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2"/>
      <c r="AB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2"/>
      <c r="AB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2"/>
      <c r="AB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2"/>
      <c r="AB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2"/>
      <c r="AB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2"/>
      <c r="AB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2"/>
      <c r="AB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2"/>
      <c r="AB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2"/>
      <c r="AB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2"/>
      <c r="AB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2"/>
      <c r="AB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2"/>
      <c r="AB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2"/>
      <c r="AB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2"/>
      <c r="AB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2"/>
      <c r="AB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2"/>
      <c r="AB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2"/>
      <c r="AB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2"/>
      <c r="AB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2"/>
      <c r="AB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2"/>
      <c r="AB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2"/>
      <c r="AB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2"/>
      <c r="AB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2"/>
      <c r="AB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2"/>
      <c r="AB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2"/>
      <c r="AB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2"/>
      <c r="AB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2"/>
      <c r="AB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2"/>
      <c r="AB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2"/>
      <c r="AB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2"/>
      <c r="AB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2"/>
      <c r="AB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2"/>
      <c r="AB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2"/>
      <c r="AB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2"/>
      <c r="AB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2"/>
      <c r="AB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2"/>
      <c r="AB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c r="AB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2"/>
      <c r="AB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2"/>
      <c r="AB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c r="AA549" s="32"/>
      <c r="AB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c r="AA552" s="32"/>
      <c r="AB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c r="AA556" s="32"/>
      <c r="AB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c r="AA557" s="32"/>
      <c r="AB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c r="AA558" s="32"/>
      <c r="AB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c r="AA559" s="32"/>
      <c r="AB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c r="AA560" s="32"/>
      <c r="AB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c r="AA561" s="32"/>
      <c r="AB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c r="AA562" s="32"/>
      <c r="AB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c r="AA563" s="32"/>
      <c r="AB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c r="AA564" s="32"/>
      <c r="AB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c r="AA565" s="32"/>
      <c r="AB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c r="AA567" s="32"/>
      <c r="AB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c r="AA568" s="32"/>
      <c r="AB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c r="AA570" s="32"/>
      <c r="AB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c r="AA571" s="32"/>
      <c r="AB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c r="AA572" s="32"/>
      <c r="AB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c r="AA573" s="32"/>
      <c r="AB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c r="AA574" s="32"/>
      <c r="AB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c r="AA575" s="32"/>
      <c r="AB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c r="AA576" s="32"/>
      <c r="AB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c r="AA577" s="32"/>
      <c r="AB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c r="AA578" s="32"/>
      <c r="AB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c r="AA579" s="32"/>
      <c r="AB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c r="AA580" s="32"/>
      <c r="AB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c r="AA581" s="32"/>
      <c r="AB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c r="AA582" s="32"/>
      <c r="AB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c r="AA583" s="32"/>
      <c r="AB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c r="AA584" s="32"/>
      <c r="AB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c r="AA585" s="32"/>
      <c r="AB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c r="AA586" s="32"/>
      <c r="AB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c r="AA588" s="32"/>
      <c r="AB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c r="AA589" s="32"/>
      <c r="AB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c r="AA590" s="32"/>
      <c r="AB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c r="AA591" s="32"/>
      <c r="AB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c r="AA592" s="32"/>
      <c r="AB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c r="AA593" s="32"/>
      <c r="AB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c r="AA594" s="32"/>
      <c r="AB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c r="AA596" s="32"/>
      <c r="AB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c r="AA597" s="32"/>
      <c r="AB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c r="AA598" s="32"/>
      <c r="AB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c r="AA599" s="32"/>
      <c r="AB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c r="AA600" s="32"/>
      <c r="AB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c r="AA601" s="32"/>
      <c r="AB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c r="AA602" s="32"/>
      <c r="AB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c r="AA603" s="32"/>
      <c r="AB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c r="AA604" s="32"/>
      <c r="AB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c r="AA605" s="32"/>
      <c r="AB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c r="AA606" s="32"/>
      <c r="AB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c r="AA607" s="32"/>
      <c r="AB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c r="AA608" s="32"/>
      <c r="AB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c r="AA609" s="32"/>
      <c r="AB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c r="AA610" s="32"/>
      <c r="AB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c r="AA611" s="32"/>
      <c r="AB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c r="AA612" s="32"/>
      <c r="AB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c r="AA613" s="32"/>
      <c r="AB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c r="AA614" s="32"/>
      <c r="AB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c r="AA615" s="32"/>
      <c r="AB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c r="AA616" s="32"/>
      <c r="AB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c r="AA617" s="32"/>
      <c r="AB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c r="AA618" s="32"/>
      <c r="AB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c r="AA619" s="32"/>
      <c r="AB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c r="AA620" s="32"/>
      <c r="AB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c r="AA621" s="32"/>
      <c r="AB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c r="AA622" s="32"/>
      <c r="AB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c r="AA623" s="32"/>
      <c r="AB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c r="AA624" s="32"/>
      <c r="AB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c r="AA625" s="32"/>
      <c r="AB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c r="AA626" s="32"/>
      <c r="AB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c r="AA627" s="32"/>
      <c r="AB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c r="AA628" s="32"/>
      <c r="AB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c r="AA629" s="32"/>
      <c r="AB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c r="AA630" s="32"/>
      <c r="AB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c r="AA631" s="32"/>
      <c r="AB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c r="AA632" s="32"/>
      <c r="AB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c r="AA633" s="32"/>
      <c r="AB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c r="AA634" s="32"/>
      <c r="AB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c r="AA635" s="32"/>
      <c r="AB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c r="AA636" s="32"/>
      <c r="AB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c r="AA637" s="32"/>
      <c r="AB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c r="AA638" s="32"/>
      <c r="AB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c r="AA639" s="32"/>
      <c r="AB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c r="AA640" s="32"/>
      <c r="AB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c r="AA641" s="32"/>
      <c r="AB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c r="AA642" s="32"/>
      <c r="AB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c r="AA643" s="32"/>
      <c r="AB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c r="AA644" s="32"/>
      <c r="AB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c r="AA645" s="32"/>
      <c r="AB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c r="AA646" s="32"/>
      <c r="AB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c r="AA647" s="32"/>
      <c r="AB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c r="AA648" s="32"/>
      <c r="AB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c r="AA649" s="32"/>
      <c r="AB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c r="AA650" s="32"/>
      <c r="AB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c r="AA651" s="32"/>
      <c r="AB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c r="AA652" s="32"/>
      <c r="AB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c r="AA653" s="32"/>
      <c r="AB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c r="AA654" s="32"/>
      <c r="AB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c r="AA655" s="32"/>
      <c r="AB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c r="AA656" s="32"/>
      <c r="AB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c r="AA657" s="32"/>
      <c r="AB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c r="AA658" s="32"/>
      <c r="AB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c r="AA659" s="32"/>
      <c r="AB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c r="AA660" s="32"/>
      <c r="AB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c r="AA661" s="32"/>
      <c r="AB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c r="AA662" s="32"/>
      <c r="AB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c r="AA663" s="32"/>
      <c r="AB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c r="AA664" s="32"/>
      <c r="AB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c r="AA665" s="32"/>
      <c r="AB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c r="AA666" s="32"/>
      <c r="AB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c r="AA667" s="32"/>
      <c r="AB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c r="AA668" s="32"/>
      <c r="AB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c r="AA669" s="32"/>
      <c r="AB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c r="AA670" s="32"/>
      <c r="AB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c r="AA671" s="32"/>
      <c r="AB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c r="AA672" s="32"/>
      <c r="AB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c r="AA673" s="32"/>
      <c r="AB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c r="AA674" s="32"/>
      <c r="AB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c r="AA675" s="32"/>
      <c r="AB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c r="AA676" s="32"/>
      <c r="AB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c r="AA677" s="32"/>
      <c r="AB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c r="AA678" s="32"/>
      <c r="AB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c r="AA679" s="32"/>
      <c r="AB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c r="AA680" s="32"/>
      <c r="AB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c r="AA681" s="32"/>
      <c r="AB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c r="AA682" s="32"/>
      <c r="AB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c r="AA683" s="32"/>
      <c r="AB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c r="AA684" s="32"/>
      <c r="AB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c r="AA685" s="32"/>
      <c r="AB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c r="AA686" s="32"/>
      <c r="AB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c r="AA687" s="32"/>
      <c r="AB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c r="AA688" s="32"/>
      <c r="AB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c r="AA689" s="32"/>
      <c r="AB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c r="AA690" s="32"/>
      <c r="AB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c r="AA691" s="32"/>
      <c r="AB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c r="AA692" s="32"/>
      <c r="AB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c r="AA693" s="32"/>
      <c r="AB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c r="AA694" s="32"/>
      <c r="AB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c r="AA695" s="32"/>
      <c r="AB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c r="AA696" s="32"/>
      <c r="AB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c r="AA697" s="32"/>
      <c r="AB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c r="AA698" s="32"/>
      <c r="AB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c r="AA699" s="32"/>
      <c r="AB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c r="AA700" s="32"/>
      <c r="AB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c r="AA702" s="32"/>
      <c r="AB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c r="AA703" s="32"/>
      <c r="AB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c r="AA704" s="32"/>
      <c r="AB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c r="AA705" s="32"/>
      <c r="AB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c r="AA706" s="32"/>
      <c r="AB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c r="AA707" s="32"/>
      <c r="AB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c r="AA708" s="32"/>
      <c r="AB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c r="AA709" s="32"/>
      <c r="AB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c r="AA710" s="32"/>
      <c r="AB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c r="AA711" s="32"/>
      <c r="AB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c r="AA712" s="32"/>
      <c r="AB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c r="AA714" s="32"/>
      <c r="AB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c r="AA715" s="32"/>
      <c r="AB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c r="AA717" s="32"/>
      <c r="AB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c r="AA718" s="32"/>
      <c r="AB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c r="AA720" s="32"/>
      <c r="AB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c r="AA721" s="32"/>
      <c r="AB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c r="AA723" s="32"/>
      <c r="AB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c r="AA724" s="32"/>
      <c r="AB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c r="AA726" s="32"/>
      <c r="AB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c r="AA727" s="32"/>
      <c r="AB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c r="AA729" s="32"/>
      <c r="AB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c r="AA730" s="32"/>
      <c r="AB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c r="AA732" s="32"/>
      <c r="AB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c r="AA733" s="32"/>
      <c r="AB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c r="AA735" s="32"/>
      <c r="AB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c r="AA736" s="32"/>
      <c r="AB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c r="AA738" s="32"/>
      <c r="AB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c r="AA739" s="32"/>
      <c r="AB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c r="AA741" s="32"/>
      <c r="AB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c r="AA742" s="32"/>
      <c r="AB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c r="AA744" s="32"/>
      <c r="AB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c r="AA745" s="32"/>
      <c r="AB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c r="AA747" s="32"/>
      <c r="AB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c r="AA748" s="32"/>
      <c r="AB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c r="AA750" s="32"/>
      <c r="AB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c r="AA751" s="32"/>
      <c r="AB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c r="AA753" s="32"/>
      <c r="AB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c r="AA754" s="32"/>
      <c r="AB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c r="AA756" s="32"/>
      <c r="AB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c r="AA757" s="32"/>
      <c r="AB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c r="AA759" s="32"/>
      <c r="AB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c r="AA760" s="32"/>
      <c r="AB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c r="AA762" s="32"/>
      <c r="AB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c r="AA763" s="32"/>
      <c r="AB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c r="AA765" s="32"/>
      <c r="AB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c r="AA766" s="32"/>
      <c r="AB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c r="AA768" s="32"/>
      <c r="AB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c r="AA769" s="32"/>
      <c r="AB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c r="AA770" s="32"/>
      <c r="AB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c r="AA771" s="32"/>
      <c r="AB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c r="AA772" s="32"/>
      <c r="AB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c r="AA773" s="32"/>
      <c r="AB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c r="AA774" s="32"/>
      <c r="AB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c r="AA775" s="32"/>
      <c r="AB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c r="AA776" s="32"/>
      <c r="AB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c r="AA777" s="32"/>
      <c r="AB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c r="AA778" s="32"/>
      <c r="AB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c r="AA779" s="32"/>
      <c r="AB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c r="AA780" s="32"/>
      <c r="AB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c r="AA781" s="32"/>
      <c r="AB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c r="AA782" s="32"/>
      <c r="AB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c r="AA783" s="32"/>
      <c r="AB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c r="AA784" s="32"/>
      <c r="AB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c r="AA785" s="32"/>
      <c r="AB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c r="AA786" s="32"/>
      <c r="AB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c r="AA787" s="32"/>
      <c r="AB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c r="AA788" s="32"/>
      <c r="AB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c r="AA789" s="32"/>
      <c r="AB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c r="AA790" s="32"/>
      <c r="AB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c r="AA791" s="32"/>
      <c r="AB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c r="AA792" s="32"/>
      <c r="AB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c r="AA793" s="32"/>
      <c r="AB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c r="AA794" s="32"/>
      <c r="AB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c r="AA795" s="32"/>
      <c r="AB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c r="AA796" s="32"/>
      <c r="AB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c r="AA797" s="32"/>
      <c r="AB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c r="AA798" s="32"/>
      <c r="AB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c r="AA799" s="32"/>
      <c r="AB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c r="AA800" s="32"/>
      <c r="AB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c r="AA801" s="32"/>
      <c r="AB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c r="AA802" s="32"/>
      <c r="AB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c r="AA803" s="32"/>
      <c r="AB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c r="AA804" s="32"/>
      <c r="AB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c r="AA805" s="32"/>
      <c r="AB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c r="AA806" s="32"/>
      <c r="AB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c r="AA807" s="32"/>
      <c r="AB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c r="AA808" s="32"/>
      <c r="AB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c r="AA809" s="32"/>
      <c r="AB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c r="AA810" s="32"/>
      <c r="AB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c r="AA811" s="32"/>
      <c r="AB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c r="AA812" s="32"/>
      <c r="AB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c r="AA813" s="32"/>
      <c r="AB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c r="AA814" s="32"/>
      <c r="AB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c r="AA815" s="32"/>
      <c r="AB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c r="AA816" s="32"/>
      <c r="AB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c r="AA817" s="32"/>
      <c r="AB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c r="AA818" s="32"/>
      <c r="AB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c r="AA819" s="32"/>
      <c r="AB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c r="AA820" s="32"/>
      <c r="AB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c r="AA821" s="32"/>
      <c r="AB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c r="AA822" s="32"/>
      <c r="AB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c r="AA823" s="32"/>
      <c r="AB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c r="AA824" s="32"/>
      <c r="AB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c r="AA825" s="32"/>
      <c r="AB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c r="AA826" s="32"/>
      <c r="AB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c r="AA827" s="32"/>
      <c r="AB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c r="AA828" s="32"/>
      <c r="AB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c r="AA829" s="32"/>
      <c r="AB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c r="AA830" s="32"/>
      <c r="AB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c r="AA831" s="32"/>
      <c r="AB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c r="AA832" s="32"/>
      <c r="AB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c r="AA833" s="32"/>
      <c r="AB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c r="AA834" s="32"/>
      <c r="AB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c r="AA835" s="32"/>
      <c r="AB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c r="AA836" s="32"/>
      <c r="AB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c r="AA837" s="32"/>
      <c r="AB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c r="AA838" s="32"/>
      <c r="AB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c r="AA839" s="32"/>
      <c r="AB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c r="AA840" s="32"/>
      <c r="AB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c r="AA841" s="32"/>
      <c r="AB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c r="AA842" s="32"/>
      <c r="AB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c r="AA843" s="32"/>
      <c r="AB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c r="AA844" s="32"/>
      <c r="AB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c r="AA845" s="32"/>
      <c r="AB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c r="AA846" s="32"/>
      <c r="AB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c r="AA847" s="32"/>
      <c r="AB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c r="AA848" s="32"/>
      <c r="AB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c r="AA849" s="32"/>
      <c r="AB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c r="AA850" s="32"/>
      <c r="AB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c r="AA851" s="32"/>
      <c r="AB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c r="AA852" s="32"/>
      <c r="AB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c r="AA853" s="32"/>
      <c r="AB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c r="AA854" s="32"/>
      <c r="AB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c r="AA855" s="32"/>
      <c r="AB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c r="AA856" s="32"/>
      <c r="AB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c r="AA857" s="32"/>
      <c r="AB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c r="AA858" s="32"/>
      <c r="AB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c r="AA859" s="32"/>
      <c r="AB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c r="AA860" s="32"/>
      <c r="AB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c r="AA861" s="32"/>
      <c r="AB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c r="AA862" s="32"/>
      <c r="AB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c r="AA863" s="32"/>
      <c r="AB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c r="AA864" s="32"/>
      <c r="AB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c r="AA865" s="32"/>
      <c r="AB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c r="AA866" s="32"/>
      <c r="AB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c r="AA867" s="32"/>
      <c r="AB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c r="AA868" s="32"/>
      <c r="AB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c r="AA869" s="32"/>
      <c r="AB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c r="AA870" s="32"/>
      <c r="AB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c r="AA871" s="32"/>
      <c r="AB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c r="AA872" s="32"/>
      <c r="AB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c r="AA873" s="32"/>
      <c r="AB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c r="AA874" s="32"/>
      <c r="AB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c r="AA875" s="32"/>
      <c r="AB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c r="AA876" s="32"/>
      <c r="AB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c r="AA877" s="32"/>
      <c r="AB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c r="AA878" s="32"/>
      <c r="AB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c r="AA879" s="32"/>
      <c r="AB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c r="AA880" s="32"/>
      <c r="AB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c r="AA881" s="32"/>
      <c r="AB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c r="AA882" s="32"/>
      <c r="AB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c r="AA883" s="32"/>
      <c r="AB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c r="AA884" s="32"/>
      <c r="AB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c r="AA885" s="32"/>
      <c r="AB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c r="AA886" s="32"/>
      <c r="AB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c r="AA887" s="32"/>
      <c r="AB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c r="AA888" s="32"/>
      <c r="AB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c r="AA889" s="32"/>
      <c r="AB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c r="AA890" s="32"/>
      <c r="AB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c r="AA891" s="32"/>
      <c r="AB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c r="AA892" s="32"/>
      <c r="AB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c r="AA893" s="32"/>
      <c r="AB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c r="AA894" s="32"/>
      <c r="AB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c r="AA895" s="32"/>
      <c r="AB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c r="AA896" s="32"/>
      <c r="AB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c r="AA897" s="32"/>
      <c r="AB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c r="AA898" s="32"/>
      <c r="AB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c r="AA899" s="32"/>
      <c r="AB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c r="AA900" s="32"/>
      <c r="AB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c r="AA901" s="32"/>
      <c r="AB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c r="AA902" s="32"/>
      <c r="AB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c r="AA903" s="32"/>
      <c r="AB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c r="AA904" s="32"/>
      <c r="AB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c r="AA905" s="32"/>
      <c r="AB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c r="AA906" s="32"/>
      <c r="AB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c r="AA907" s="32"/>
      <c r="AB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c r="AA908" s="32"/>
      <c r="AB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c r="AA909" s="32"/>
      <c r="AB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c r="AA910" s="32"/>
      <c r="AB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c r="AA911" s="32"/>
      <c r="AB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c r="AA912" s="32"/>
      <c r="AB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c r="AA913" s="32"/>
      <c r="AB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c r="AA914" s="32"/>
      <c r="AB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c r="AA915" s="32"/>
      <c r="AB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c r="AA916" s="32"/>
      <c r="AB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c r="AA918" s="32"/>
      <c r="AB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c r="AA919" s="32"/>
      <c r="AB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c r="AA920" s="32"/>
      <c r="AB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c r="AA921" s="32"/>
      <c r="AB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c r="AA922" s="32"/>
      <c r="AB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c r="AA923" s="32"/>
      <c r="AB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c r="AA924" s="32"/>
      <c r="AB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c r="AA925" s="32"/>
      <c r="AB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c r="AA926" s="32"/>
      <c r="AB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c r="AA927" s="32"/>
      <c r="AB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c r="AA928" s="32"/>
      <c r="AB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c r="AA929" s="32"/>
      <c r="AB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c r="AA930" s="32"/>
      <c r="AB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c r="AA931" s="32"/>
      <c r="AB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c r="AA932" s="32"/>
      <c r="AB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c r="AA933" s="32"/>
      <c r="AB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c r="AA934" s="32"/>
      <c r="AB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c r="AA935" s="32"/>
      <c r="AB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c r="AA936" s="32"/>
      <c r="AB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c r="AA937" s="32"/>
      <c r="AB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c r="AA938" s="32"/>
      <c r="AB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c r="AA939" s="32"/>
      <c r="AB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c r="AA940" s="32"/>
      <c r="AB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c r="AA941" s="32"/>
      <c r="AB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c r="AA942" s="32"/>
      <c r="AB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c r="AA943" s="32"/>
      <c r="AB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c r="AA944" s="32"/>
      <c r="AB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c r="AA945" s="32"/>
      <c r="AB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c r="AA946" s="32"/>
      <c r="AB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c r="AA947" s="32"/>
      <c r="AB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c r="AA948" s="32"/>
      <c r="AB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c r="AA949" s="32"/>
      <c r="AB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c r="AA950" s="32"/>
      <c r="AB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c r="AA951" s="32"/>
      <c r="AB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c r="AA952" s="32"/>
      <c r="AB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c r="AA953" s="32"/>
      <c r="AB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c r="AA954" s="32"/>
      <c r="AB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c r="AA955" s="32"/>
      <c r="AB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c r="AA956" s="32"/>
      <c r="AB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c r="AA957" s="32"/>
      <c r="AB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c r="AA958" s="32"/>
      <c r="AB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c r="AA959" s="32"/>
      <c r="AB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c r="AA960" s="32"/>
      <c r="AB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c r="AA961" s="32"/>
      <c r="AB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c r="AA962" s="32"/>
      <c r="AB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c r="AA963" s="32"/>
      <c r="AB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c r="AA964" s="32"/>
      <c r="AB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c r="AA965" s="32"/>
      <c r="AB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c r="AA966" s="32"/>
      <c r="AB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c r="AA967" s="32"/>
      <c r="AB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c r="AA968" s="32"/>
      <c r="AB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c r="AA969" s="32"/>
      <c r="AB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c r="AA970" s="32"/>
      <c r="AB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c r="AA971" s="32"/>
      <c r="AB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c r="AA972" s="32"/>
      <c r="AB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c r="AA973" s="32"/>
      <c r="AB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c r="AA974" s="32"/>
      <c r="AB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c r="AA975" s="32"/>
      <c r="AB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c r="AA976" s="32"/>
      <c r="AB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c r="AA977" s="32"/>
      <c r="AB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c r="AA978" s="32"/>
      <c r="AB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c r="AA979" s="32"/>
      <c r="AB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c r="AA980" s="32"/>
      <c r="AB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c r="AA981" s="32"/>
      <c r="AB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c r="AA982" s="32"/>
      <c r="AB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c r="AA983" s="32"/>
      <c r="AB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c r="AA984" s="32"/>
      <c r="AB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c r="AA985" s="32"/>
      <c r="AB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c r="AA986" s="32"/>
      <c r="AB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c r="AA987" s="32"/>
      <c r="AB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c r="AA988" s="32"/>
      <c r="AB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c r="AA989" s="32"/>
      <c r="AB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c r="AA990" s="32"/>
      <c r="AB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c r="AA991" s="32"/>
      <c r="AB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c r="AA992" s="32"/>
      <c r="AB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c r="AA993" s="32"/>
      <c r="AB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c r="AA994" s="32"/>
      <c r="AB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c r="AA995" s="32"/>
      <c r="AB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c r="AA996" s="32"/>
      <c r="AB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c r="AA997" s="32"/>
      <c r="AB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c r="AA998" s="32"/>
      <c r="AB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c r="AA999" s="32"/>
      <c r="AB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c r="AA1000" s="32"/>
      <c r="AB1000" s="32"/>
    </row>
  </sheetData>
  <mergeCells count="4">
    <mergeCell ref="N2:P6"/>
    <mergeCell ref="N11:P15"/>
    <mergeCell ref="N17:P18"/>
    <mergeCell ref="N21:P25"/>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4.5"/>
  </cols>
  <sheetData>
    <row r="1" ht="15.75" customHeight="1">
      <c r="A1" s="43" t="s">
        <v>41</v>
      </c>
      <c r="B1" s="44" t="s">
        <v>68</v>
      </c>
      <c r="C1" s="44" t="s">
        <v>69</v>
      </c>
      <c r="D1" s="44" t="s">
        <v>70</v>
      </c>
      <c r="E1" s="45" t="s">
        <v>71</v>
      </c>
      <c r="F1" s="46"/>
      <c r="G1" s="43" t="s">
        <v>72</v>
      </c>
      <c r="H1" s="45" t="s">
        <v>73</v>
      </c>
      <c r="I1" s="46"/>
      <c r="J1" s="47" t="s">
        <v>74</v>
      </c>
      <c r="K1" s="46"/>
      <c r="L1" s="47" t="s">
        <v>75</v>
      </c>
      <c r="M1" s="46"/>
      <c r="N1" s="47" t="s">
        <v>76</v>
      </c>
      <c r="O1" s="46"/>
      <c r="P1" s="47" t="s">
        <v>77</v>
      </c>
      <c r="Q1" s="46"/>
      <c r="R1" s="47" t="s">
        <v>78</v>
      </c>
      <c r="S1" s="46"/>
      <c r="T1" s="47" t="s">
        <v>79</v>
      </c>
    </row>
    <row r="2" ht="15.75" customHeight="1">
      <c r="A2" s="48" t="s">
        <v>80</v>
      </c>
      <c r="B2" s="49" t="s">
        <v>81</v>
      </c>
      <c r="C2" s="50">
        <v>3600.0</v>
      </c>
      <c r="D2" s="16">
        <v>595.0</v>
      </c>
      <c r="E2" s="51">
        <v>0.56</v>
      </c>
      <c r="F2" s="46" t="str">
        <f t="shared" ref="F2:F32" si="1">CONCATENATE(A2,B2)</f>
        <v>UK &amp; ISmall Business</v>
      </c>
      <c r="G2" s="52">
        <v>2009.0</v>
      </c>
      <c r="H2" s="53">
        <v>192.0</v>
      </c>
      <c r="I2" s="46"/>
      <c r="J2" s="54">
        <v>35.3</v>
      </c>
      <c r="K2" s="46"/>
      <c r="L2" s="54">
        <v>51.3</v>
      </c>
      <c r="M2" s="46"/>
      <c r="N2" s="55">
        <v>0.46</v>
      </c>
      <c r="O2" s="46"/>
      <c r="P2" s="54">
        <v>167.4</v>
      </c>
      <c r="Q2" s="46"/>
      <c r="R2" s="56"/>
      <c r="S2" s="46"/>
      <c r="T2" s="56"/>
    </row>
    <row r="3" ht="15.75" customHeight="1">
      <c r="A3" s="48" t="s">
        <v>80</v>
      </c>
      <c r="B3" s="49" t="s">
        <v>82</v>
      </c>
      <c r="C3" s="50">
        <v>3600.0</v>
      </c>
      <c r="D3" s="16">
        <v>1075.0</v>
      </c>
      <c r="E3" s="51">
        <v>0.56</v>
      </c>
      <c r="F3" s="46" t="str">
        <f t="shared" si="1"/>
        <v>UK &amp; IMid-Market</v>
      </c>
      <c r="G3" s="52">
        <v>1844.0</v>
      </c>
      <c r="H3" s="53">
        <v>117.0</v>
      </c>
      <c r="I3" s="46"/>
      <c r="J3" s="54">
        <v>29.8</v>
      </c>
      <c r="K3" s="46"/>
      <c r="L3" s="54">
        <v>19.8</v>
      </c>
      <c r="M3" s="46"/>
      <c r="N3" s="57">
        <v>-0.33</v>
      </c>
      <c r="O3" s="46"/>
      <c r="P3" s="54">
        <v>153.7</v>
      </c>
      <c r="Q3" s="46"/>
      <c r="R3" s="56"/>
      <c r="S3" s="46"/>
      <c r="T3" s="56"/>
    </row>
    <row r="4" ht="15.75" customHeight="1">
      <c r="A4" s="48" t="s">
        <v>80</v>
      </c>
      <c r="B4" s="49" t="s">
        <v>83</v>
      </c>
      <c r="C4" s="50">
        <v>3600.0</v>
      </c>
      <c r="D4" s="16">
        <v>1576.0</v>
      </c>
      <c r="E4" s="51">
        <v>0.29</v>
      </c>
      <c r="F4" s="46" t="str">
        <f t="shared" si="1"/>
        <v>UK &amp; ICorporate</v>
      </c>
      <c r="G4" s="52">
        <v>751.0</v>
      </c>
      <c r="H4" s="53">
        <v>49.0</v>
      </c>
      <c r="I4" s="46"/>
      <c r="J4" s="54">
        <v>10.0</v>
      </c>
      <c r="K4" s="46"/>
      <c r="L4" s="54">
        <v>28.9</v>
      </c>
      <c r="M4" s="46"/>
      <c r="N4" s="58">
        <v>1.89</v>
      </c>
      <c r="O4" s="46"/>
      <c r="P4" s="54">
        <v>62.6</v>
      </c>
      <c r="Q4" s="46"/>
      <c r="R4" s="56"/>
      <c r="S4" s="46"/>
      <c r="T4" s="56"/>
    </row>
    <row r="5" ht="15.75" customHeight="1">
      <c r="A5" s="48" t="s">
        <v>80</v>
      </c>
      <c r="B5" s="49" t="s">
        <v>84</v>
      </c>
      <c r="C5" s="50">
        <v>4400.0</v>
      </c>
      <c r="D5" s="16">
        <v>830.0</v>
      </c>
      <c r="E5" s="51">
        <v>0.49</v>
      </c>
      <c r="F5" s="46" t="str">
        <f t="shared" si="1"/>
        <v>UK &amp; IPartner</v>
      </c>
      <c r="G5" s="52">
        <v>1444.0</v>
      </c>
      <c r="H5" s="53">
        <v>101.0</v>
      </c>
      <c r="I5" s="46"/>
      <c r="J5" s="54">
        <v>36.8</v>
      </c>
      <c r="K5" s="46"/>
      <c r="L5" s="54">
        <v>28.8</v>
      </c>
      <c r="M5" s="46"/>
      <c r="N5" s="59">
        <v>-0.22</v>
      </c>
      <c r="O5" s="46"/>
      <c r="P5" s="54">
        <v>120.3</v>
      </c>
      <c r="Q5" s="46"/>
      <c r="R5" s="56"/>
      <c r="S5" s="46"/>
      <c r="T5" s="56"/>
    </row>
    <row r="6" ht="15.75" customHeight="1">
      <c r="A6" s="48" t="s">
        <v>85</v>
      </c>
      <c r="B6" s="49" t="s">
        <v>86</v>
      </c>
      <c r="C6" s="50">
        <v>3600.0</v>
      </c>
      <c r="D6" s="16">
        <v>1002.0</v>
      </c>
      <c r="E6" s="51">
        <v>0.66</v>
      </c>
      <c r="F6" s="46" t="str">
        <f t="shared" si="1"/>
        <v>BeneluxMary</v>
      </c>
      <c r="G6" s="52">
        <v>1138.0</v>
      </c>
      <c r="H6" s="53">
        <v>38.0</v>
      </c>
      <c r="I6" s="46"/>
      <c r="J6" s="54">
        <v>70.8</v>
      </c>
      <c r="K6" s="46"/>
      <c r="L6" s="54">
        <v>47.6</v>
      </c>
      <c r="M6" s="46"/>
      <c r="N6" s="60">
        <v>-0.33</v>
      </c>
      <c r="O6" s="46"/>
      <c r="P6" s="54">
        <v>94.8</v>
      </c>
      <c r="Q6" s="46"/>
      <c r="R6" s="56"/>
      <c r="S6" s="46"/>
      <c r="T6" s="56"/>
    </row>
    <row r="7" ht="15.75" customHeight="1">
      <c r="A7" s="48" t="s">
        <v>85</v>
      </c>
      <c r="B7" s="49" t="s">
        <v>83</v>
      </c>
      <c r="C7" s="50">
        <v>3600.0</v>
      </c>
      <c r="D7" s="16">
        <v>942.0</v>
      </c>
      <c r="E7" s="51">
        <v>0.67</v>
      </c>
      <c r="F7" s="46" t="str">
        <f t="shared" si="1"/>
        <v>BeneluxCorporate</v>
      </c>
      <c r="G7" s="52">
        <v>276.0</v>
      </c>
      <c r="H7" s="53">
        <v>3.0</v>
      </c>
      <c r="I7" s="46"/>
      <c r="J7" s="54">
        <v>234.3</v>
      </c>
      <c r="K7" s="46"/>
      <c r="L7" s="54">
        <v>29.9</v>
      </c>
      <c r="M7" s="46"/>
      <c r="N7" s="61">
        <v>-0.87</v>
      </c>
      <c r="O7" s="46"/>
      <c r="P7" s="54">
        <v>23.0</v>
      </c>
      <c r="Q7" s="46"/>
      <c r="R7" s="56"/>
      <c r="S7" s="46"/>
      <c r="T7" s="56"/>
    </row>
    <row r="8" ht="15.75" customHeight="1">
      <c r="A8" s="48" t="s">
        <v>85</v>
      </c>
      <c r="B8" s="49" t="s">
        <v>84</v>
      </c>
      <c r="C8" s="50">
        <v>4400.0</v>
      </c>
      <c r="D8" s="16">
        <v>616.0</v>
      </c>
      <c r="E8" s="51">
        <v>0.36</v>
      </c>
      <c r="F8" s="46" t="str">
        <f t="shared" si="1"/>
        <v>BeneluxPartner</v>
      </c>
      <c r="G8" s="52">
        <v>971.0</v>
      </c>
      <c r="H8" s="53">
        <v>14.0</v>
      </c>
      <c r="I8" s="46"/>
      <c r="J8" s="54">
        <v>177.0</v>
      </c>
      <c r="K8" s="46"/>
      <c r="L8" s="54">
        <v>36.0</v>
      </c>
      <c r="M8" s="46"/>
      <c r="N8" s="62">
        <v>-0.8</v>
      </c>
      <c r="O8" s="46"/>
      <c r="P8" s="54">
        <v>80.9</v>
      </c>
      <c r="Q8" s="46"/>
      <c r="R8" s="56"/>
      <c r="S8" s="46"/>
      <c r="T8" s="56"/>
    </row>
    <row r="9" ht="15.75" customHeight="1">
      <c r="A9" s="48" t="s">
        <v>87</v>
      </c>
      <c r="B9" s="49" t="s">
        <v>86</v>
      </c>
      <c r="C9" s="50">
        <v>3600.0</v>
      </c>
      <c r="D9" s="16">
        <v>940.0</v>
      </c>
      <c r="E9" s="51">
        <v>0.56</v>
      </c>
      <c r="F9" s="46" t="str">
        <f t="shared" si="1"/>
        <v>NordicsMary</v>
      </c>
      <c r="G9" s="52">
        <v>924.0</v>
      </c>
      <c r="H9" s="53">
        <v>72.0</v>
      </c>
      <c r="I9" s="46"/>
      <c r="J9" s="54">
        <v>27.3</v>
      </c>
      <c r="K9" s="46"/>
      <c r="L9" s="54">
        <v>47.6</v>
      </c>
      <c r="M9" s="46"/>
      <c r="N9" s="63">
        <v>0.74</v>
      </c>
      <c r="O9" s="46"/>
      <c r="P9" s="54">
        <v>77.0</v>
      </c>
      <c r="Q9" s="46"/>
      <c r="R9" s="56"/>
      <c r="S9" s="46"/>
      <c r="T9" s="56"/>
    </row>
    <row r="10" ht="15.75" customHeight="1">
      <c r="A10" s="48" t="s">
        <v>87</v>
      </c>
      <c r="B10" s="49" t="s">
        <v>83</v>
      </c>
      <c r="C10" s="50">
        <v>3600.0</v>
      </c>
      <c r="D10" s="16">
        <v>1241.0</v>
      </c>
      <c r="E10" s="51">
        <v>0.33</v>
      </c>
      <c r="F10" s="46" t="str">
        <f t="shared" si="1"/>
        <v>NordicsCorporate</v>
      </c>
      <c r="G10" s="52">
        <v>155.0</v>
      </c>
      <c r="H10" s="53">
        <v>12.0</v>
      </c>
      <c r="I10" s="46"/>
      <c r="J10" s="54">
        <v>12.5</v>
      </c>
      <c r="K10" s="46"/>
      <c r="L10" s="54">
        <v>34.8</v>
      </c>
      <c r="M10" s="46"/>
      <c r="N10" s="58">
        <v>1.79</v>
      </c>
      <c r="O10" s="46"/>
      <c r="P10" s="54">
        <v>12.9</v>
      </c>
      <c r="Q10" s="46"/>
      <c r="R10" s="56"/>
      <c r="S10" s="46"/>
      <c r="T10" s="56"/>
    </row>
    <row r="11" ht="15.75" customHeight="1">
      <c r="A11" s="48" t="s">
        <v>87</v>
      </c>
      <c r="B11" s="49" t="s">
        <v>84</v>
      </c>
      <c r="C11" s="50">
        <v>4400.0</v>
      </c>
      <c r="D11" s="16">
        <v>645.0</v>
      </c>
      <c r="E11" s="51">
        <v>0.53</v>
      </c>
      <c r="F11" s="46" t="str">
        <f t="shared" si="1"/>
        <v>NordicsPartner</v>
      </c>
      <c r="G11" s="52">
        <v>392.0</v>
      </c>
      <c r="H11" s="53">
        <v>34.0</v>
      </c>
      <c r="I11" s="46"/>
      <c r="J11" s="54">
        <v>41.6</v>
      </c>
      <c r="K11" s="46"/>
      <c r="L11" s="54">
        <v>36.0</v>
      </c>
      <c r="M11" s="46"/>
      <c r="N11" s="64">
        <v>-0.14</v>
      </c>
      <c r="O11" s="46"/>
      <c r="P11" s="54">
        <v>32.7</v>
      </c>
      <c r="Q11" s="46"/>
      <c r="R11" s="56"/>
      <c r="S11" s="46"/>
      <c r="T11" s="56"/>
    </row>
    <row r="12" ht="15.75" customHeight="1">
      <c r="A12" s="48" t="s">
        <v>88</v>
      </c>
      <c r="B12" s="49" t="s">
        <v>89</v>
      </c>
      <c r="C12" s="50">
        <v>3600.0</v>
      </c>
      <c r="D12" s="16">
        <v>950.0</v>
      </c>
      <c r="E12" s="51">
        <v>0.77</v>
      </c>
      <c r="F12" s="46" t="str">
        <f t="shared" si="1"/>
        <v>DACHDirect</v>
      </c>
      <c r="G12" s="52">
        <v>1582.0</v>
      </c>
      <c r="H12" s="53">
        <v>62.0</v>
      </c>
      <c r="I12" s="46"/>
      <c r="J12" s="54">
        <v>74.9</v>
      </c>
      <c r="K12" s="46"/>
      <c r="L12" s="54">
        <v>58.0</v>
      </c>
      <c r="M12" s="46"/>
      <c r="N12" s="65">
        <v>-0.23</v>
      </c>
      <c r="O12" s="46"/>
      <c r="P12" s="54">
        <v>131.8</v>
      </c>
      <c r="Q12" s="46"/>
      <c r="R12" s="56"/>
      <c r="S12" s="46"/>
      <c r="T12" s="56"/>
    </row>
    <row r="13" ht="15.75" customHeight="1">
      <c r="A13" s="48" t="s">
        <v>88</v>
      </c>
      <c r="B13" s="49" t="s">
        <v>84</v>
      </c>
      <c r="C13" s="50">
        <v>4400.0</v>
      </c>
      <c r="D13" s="16">
        <v>522.0</v>
      </c>
      <c r="E13" s="51">
        <v>0.48</v>
      </c>
      <c r="F13" s="46" t="str">
        <f t="shared" si="1"/>
        <v>DACHPartner</v>
      </c>
      <c r="G13" s="52">
        <v>573.0</v>
      </c>
      <c r="H13" s="53">
        <v>33.0</v>
      </c>
      <c r="I13" s="46"/>
      <c r="J13" s="54">
        <v>70.9</v>
      </c>
      <c r="K13" s="46"/>
      <c r="L13" s="54">
        <v>33.2</v>
      </c>
      <c r="M13" s="46"/>
      <c r="N13" s="66">
        <v>-0.53</v>
      </c>
      <c r="O13" s="46"/>
      <c r="P13" s="54">
        <v>47.8</v>
      </c>
      <c r="Q13" s="46"/>
      <c r="R13" s="56"/>
      <c r="S13" s="46"/>
      <c r="T13" s="56"/>
    </row>
    <row r="14" ht="15.75" customHeight="1">
      <c r="A14" s="48" t="s">
        <v>90</v>
      </c>
      <c r="B14" s="49" t="s">
        <v>89</v>
      </c>
      <c r="C14" s="50">
        <v>3600.0</v>
      </c>
      <c r="D14" s="16">
        <v>986.0</v>
      </c>
      <c r="E14" s="51">
        <v>0.65</v>
      </c>
      <c r="F14" s="46" t="str">
        <f t="shared" si="1"/>
        <v>FranceDirect</v>
      </c>
      <c r="G14" s="52">
        <v>696.0</v>
      </c>
      <c r="H14" s="53">
        <v>31.0</v>
      </c>
      <c r="I14" s="46"/>
      <c r="J14" s="54">
        <v>52.9</v>
      </c>
      <c r="K14" s="46"/>
      <c r="L14" s="54">
        <v>68.5</v>
      </c>
      <c r="M14" s="46"/>
      <c r="N14" s="67">
        <v>0.3</v>
      </c>
      <c r="O14" s="46"/>
      <c r="P14" s="54">
        <v>58.0</v>
      </c>
      <c r="Q14" s="46"/>
      <c r="R14" s="56"/>
      <c r="S14" s="46"/>
      <c r="T14" s="56"/>
    </row>
    <row r="15" ht="15.75" customHeight="1">
      <c r="A15" s="48" t="s">
        <v>90</v>
      </c>
      <c r="B15" s="49" t="s">
        <v>84</v>
      </c>
      <c r="C15" s="50">
        <v>4400.0</v>
      </c>
      <c r="D15" s="16">
        <v>807.0</v>
      </c>
      <c r="E15" s="51">
        <v>0.55</v>
      </c>
      <c r="F15" s="46" t="str">
        <f t="shared" si="1"/>
        <v>FrancePartner</v>
      </c>
      <c r="G15" s="52">
        <v>301.0</v>
      </c>
      <c r="H15" s="53">
        <v>22.0</v>
      </c>
      <c r="I15" s="46"/>
      <c r="J15" s="54">
        <v>40.7</v>
      </c>
      <c r="K15" s="46"/>
      <c r="L15" s="54">
        <v>41.4</v>
      </c>
      <c r="M15" s="46"/>
      <c r="N15" s="68">
        <v>0.02</v>
      </c>
      <c r="O15" s="46"/>
      <c r="P15" s="54">
        <v>25.1</v>
      </c>
      <c r="Q15" s="46"/>
      <c r="R15" s="56"/>
      <c r="S15" s="46"/>
      <c r="T15" s="56"/>
    </row>
    <row r="16" ht="15.75" customHeight="1">
      <c r="A16" s="48" t="s">
        <v>91</v>
      </c>
      <c r="B16" s="49" t="s">
        <v>89</v>
      </c>
      <c r="C16" s="50">
        <v>3600.0</v>
      </c>
      <c r="D16" s="16">
        <v>659.0</v>
      </c>
      <c r="E16" s="51">
        <v>0.5</v>
      </c>
      <c r="F16" s="46" t="str">
        <f t="shared" si="1"/>
        <v>ItalyDirect</v>
      </c>
      <c r="G16" s="52">
        <v>392.0</v>
      </c>
      <c r="H16" s="53">
        <v>10.0</v>
      </c>
      <c r="I16" s="46"/>
      <c r="J16" s="54">
        <v>107.1</v>
      </c>
      <c r="K16" s="46"/>
      <c r="L16" s="54">
        <v>60.8</v>
      </c>
      <c r="M16" s="46"/>
      <c r="N16" s="69">
        <v>-0.43</v>
      </c>
      <c r="O16" s="46"/>
      <c r="P16" s="54">
        <v>32.7</v>
      </c>
      <c r="Q16" s="46"/>
      <c r="R16" s="56"/>
      <c r="S16" s="46"/>
      <c r="T16" s="56"/>
    </row>
    <row r="17" ht="15.75" customHeight="1">
      <c r="A17" s="48" t="s">
        <v>91</v>
      </c>
      <c r="B17" s="49" t="s">
        <v>84</v>
      </c>
      <c r="C17" s="50">
        <v>4400.0</v>
      </c>
      <c r="D17" s="16">
        <v>770.0</v>
      </c>
      <c r="E17" s="51">
        <v>0.86</v>
      </c>
      <c r="F17" s="46" t="str">
        <f t="shared" si="1"/>
        <v>ItalyPartner</v>
      </c>
      <c r="G17" s="52">
        <v>214.0</v>
      </c>
      <c r="H17" s="53">
        <v>7.0</v>
      </c>
      <c r="I17" s="46"/>
      <c r="J17" s="54">
        <v>149.7</v>
      </c>
      <c r="K17" s="46"/>
      <c r="L17" s="54">
        <v>41.4</v>
      </c>
      <c r="M17" s="46"/>
      <c r="N17" s="70">
        <v>-0.72</v>
      </c>
      <c r="O17" s="46"/>
      <c r="P17" s="54">
        <v>17.8</v>
      </c>
      <c r="Q17" s="46"/>
      <c r="R17" s="56"/>
      <c r="S17" s="46"/>
      <c r="T17" s="56"/>
    </row>
    <row r="18" ht="15.75" customHeight="1">
      <c r="A18" s="48" t="s">
        <v>92</v>
      </c>
      <c r="B18" s="49" t="s">
        <v>89</v>
      </c>
      <c r="C18" s="50">
        <v>3600.0</v>
      </c>
      <c r="D18" s="16">
        <v>489.0</v>
      </c>
      <c r="E18" s="51">
        <v>0.43</v>
      </c>
      <c r="F18" s="46" t="str">
        <f t="shared" si="1"/>
        <v>IberiaDirect</v>
      </c>
      <c r="G18" s="52">
        <v>914.0</v>
      </c>
      <c r="H18" s="53">
        <v>23.0</v>
      </c>
      <c r="I18" s="46"/>
      <c r="J18" s="54">
        <v>127.1</v>
      </c>
      <c r="K18" s="46"/>
      <c r="L18" s="54">
        <v>49.4</v>
      </c>
      <c r="M18" s="46"/>
      <c r="N18" s="71">
        <v>-0.61</v>
      </c>
      <c r="O18" s="46"/>
      <c r="P18" s="54">
        <v>76.2</v>
      </c>
      <c r="Q18" s="46"/>
      <c r="R18" s="56"/>
      <c r="S18" s="46"/>
      <c r="T18" s="56"/>
    </row>
    <row r="19" ht="15.75" customHeight="1">
      <c r="A19" s="48" t="s">
        <v>92</v>
      </c>
      <c r="B19" s="49" t="s">
        <v>84</v>
      </c>
      <c r="C19" s="50">
        <v>4400.0</v>
      </c>
      <c r="D19" s="16">
        <v>747.0</v>
      </c>
      <c r="E19" s="51">
        <v>0.52</v>
      </c>
      <c r="F19" s="46" t="str">
        <f t="shared" si="1"/>
        <v>IberiaPartner</v>
      </c>
      <c r="G19" s="52">
        <v>597.0</v>
      </c>
      <c r="H19" s="53">
        <v>29.0</v>
      </c>
      <c r="I19" s="46"/>
      <c r="J19" s="54">
        <v>62.7</v>
      </c>
      <c r="K19" s="46"/>
      <c r="L19" s="54">
        <v>41.4</v>
      </c>
      <c r="M19" s="46"/>
      <c r="N19" s="72">
        <v>-0.34</v>
      </c>
      <c r="O19" s="46"/>
      <c r="P19" s="54">
        <v>49.8</v>
      </c>
      <c r="Q19" s="46"/>
      <c r="R19" s="56"/>
      <c r="S19" s="46"/>
      <c r="T19" s="56"/>
    </row>
    <row r="20" ht="15.75" customHeight="1">
      <c r="A20" s="48" t="s">
        <v>93</v>
      </c>
      <c r="B20" s="49" t="s">
        <v>89</v>
      </c>
      <c r="C20" s="50">
        <v>3600.0</v>
      </c>
      <c r="D20" s="16">
        <v>800.0</v>
      </c>
      <c r="E20" s="51">
        <v>0.62</v>
      </c>
      <c r="F20" s="46" t="str">
        <f t="shared" si="1"/>
        <v>CEEDirect</v>
      </c>
      <c r="G20" s="52">
        <v>1242.0</v>
      </c>
      <c r="H20" s="53">
        <v>21.0</v>
      </c>
      <c r="I20" s="46"/>
      <c r="J20" s="54">
        <v>164.7</v>
      </c>
      <c r="K20" s="46"/>
      <c r="L20" s="56" t="s">
        <v>94</v>
      </c>
      <c r="M20" s="46"/>
      <c r="N20" s="56" t="s">
        <v>94</v>
      </c>
      <c r="O20" s="46"/>
      <c r="P20" s="54">
        <v>103.5</v>
      </c>
      <c r="Q20" s="46"/>
      <c r="R20" s="56"/>
      <c r="S20" s="46"/>
      <c r="T20" s="56"/>
    </row>
    <row r="21" ht="15.75" customHeight="1">
      <c r="A21" s="48" t="s">
        <v>93</v>
      </c>
      <c r="B21" s="49" t="s">
        <v>84</v>
      </c>
      <c r="C21" s="50">
        <v>4400.0</v>
      </c>
      <c r="D21" s="16">
        <v>569.0</v>
      </c>
      <c r="E21" s="51">
        <v>0.67</v>
      </c>
      <c r="F21" s="46" t="str">
        <f t="shared" si="1"/>
        <v>CEEPartner</v>
      </c>
      <c r="G21" s="52">
        <v>514.0</v>
      </c>
      <c r="H21" s="53">
        <v>15.0</v>
      </c>
      <c r="I21" s="46"/>
      <c r="J21" s="54">
        <v>176.6</v>
      </c>
      <c r="K21" s="46"/>
      <c r="L21" s="54">
        <v>93.1</v>
      </c>
      <c r="M21" s="46"/>
      <c r="N21" s="73">
        <v>-0.47</v>
      </c>
      <c r="O21" s="46"/>
      <c r="P21" s="54">
        <v>42.8</v>
      </c>
      <c r="Q21" s="46"/>
      <c r="R21" s="56"/>
      <c r="S21" s="46"/>
      <c r="T21" s="56"/>
    </row>
    <row r="22" ht="15.75" customHeight="1">
      <c r="A22" s="48" t="s">
        <v>95</v>
      </c>
      <c r="B22" s="49" t="s">
        <v>89</v>
      </c>
      <c r="C22" s="50">
        <v>3600.0</v>
      </c>
      <c r="D22" s="16">
        <v>632.0</v>
      </c>
      <c r="E22" s="51">
        <v>0.43</v>
      </c>
      <c r="F22" s="46" t="str">
        <f t="shared" si="1"/>
        <v>MEADirect</v>
      </c>
      <c r="G22" s="52">
        <v>1279.0</v>
      </c>
      <c r="H22" s="53">
        <v>56.0</v>
      </c>
      <c r="I22" s="46"/>
      <c r="J22" s="54">
        <v>55.7</v>
      </c>
      <c r="K22" s="46"/>
      <c r="L22" s="54">
        <v>78.5</v>
      </c>
      <c r="M22" s="46"/>
      <c r="N22" s="74">
        <v>0.41</v>
      </c>
      <c r="O22" s="46"/>
      <c r="P22" s="54">
        <v>106.6</v>
      </c>
      <c r="Q22" s="46"/>
      <c r="R22" s="56"/>
      <c r="S22" s="46"/>
      <c r="T22" s="56"/>
    </row>
    <row r="23" ht="15.75" customHeight="1">
      <c r="A23" s="48" t="s">
        <v>95</v>
      </c>
      <c r="B23" s="49" t="s">
        <v>84</v>
      </c>
      <c r="C23" s="50">
        <v>4400.0</v>
      </c>
      <c r="D23" s="16">
        <v>696.0</v>
      </c>
      <c r="E23" s="51">
        <v>0.59</v>
      </c>
      <c r="F23" s="46" t="str">
        <f t="shared" si="1"/>
        <v>MEAPartner</v>
      </c>
      <c r="G23" s="52">
        <v>523.0</v>
      </c>
      <c r="H23" s="53">
        <v>17.0</v>
      </c>
      <c r="I23" s="46"/>
      <c r="J23" s="54">
        <v>114.5</v>
      </c>
      <c r="K23" s="46"/>
      <c r="L23" s="54">
        <v>41.1</v>
      </c>
      <c r="M23" s="46"/>
      <c r="N23" s="75">
        <v>-0.64</v>
      </c>
      <c r="O23" s="46"/>
      <c r="P23" s="54">
        <v>43.6</v>
      </c>
      <c r="Q23" s="46"/>
      <c r="R23" s="56"/>
      <c r="S23" s="46"/>
      <c r="T23" s="56"/>
    </row>
    <row r="24" ht="15.75" customHeight="1">
      <c r="A24" s="48" t="s">
        <v>96</v>
      </c>
      <c r="B24" s="49" t="s">
        <v>86</v>
      </c>
      <c r="C24" s="50">
        <v>3600.0</v>
      </c>
      <c r="D24" s="16">
        <v>1068.0</v>
      </c>
      <c r="E24" s="51">
        <v>0.59</v>
      </c>
      <c r="F24" s="46" t="str">
        <f t="shared" si="1"/>
        <v>ANZMary</v>
      </c>
      <c r="G24" s="52">
        <v>2659.0</v>
      </c>
      <c r="H24" s="53">
        <v>171.0</v>
      </c>
      <c r="I24" s="46"/>
      <c r="J24" s="54">
        <v>31.0</v>
      </c>
      <c r="K24" s="46"/>
      <c r="L24" s="56" t="s">
        <v>94</v>
      </c>
      <c r="M24" s="46"/>
      <c r="N24" s="56" t="s">
        <v>94</v>
      </c>
      <c r="O24" s="46"/>
      <c r="P24" s="54">
        <v>221.6</v>
      </c>
      <c r="Q24" s="46"/>
      <c r="R24" s="56"/>
      <c r="S24" s="46"/>
      <c r="T24" s="56"/>
    </row>
    <row r="25" ht="15.75" customHeight="1">
      <c r="A25" s="48" t="s">
        <v>96</v>
      </c>
      <c r="B25" s="49" t="s">
        <v>83</v>
      </c>
      <c r="C25" s="50">
        <v>3600.0</v>
      </c>
      <c r="D25" s="16">
        <v>1347.0</v>
      </c>
      <c r="E25" s="51">
        <v>0.5</v>
      </c>
      <c r="F25" s="46" t="str">
        <f t="shared" si="1"/>
        <v>ANZCorporate</v>
      </c>
      <c r="G25" s="52">
        <v>319.0</v>
      </c>
      <c r="H25" s="53">
        <v>6.0</v>
      </c>
      <c r="I25" s="46"/>
      <c r="J25" s="54">
        <v>71.1</v>
      </c>
      <c r="K25" s="46"/>
      <c r="L25" s="56" t="s">
        <v>94</v>
      </c>
      <c r="M25" s="46"/>
      <c r="N25" s="56" t="s">
        <v>94</v>
      </c>
      <c r="O25" s="46"/>
      <c r="P25" s="54">
        <v>26.6</v>
      </c>
      <c r="Q25" s="46"/>
      <c r="R25" s="56"/>
      <c r="S25" s="46"/>
      <c r="T25" s="56"/>
    </row>
    <row r="26" ht="15.75" customHeight="1">
      <c r="A26" s="48" t="s">
        <v>96</v>
      </c>
      <c r="B26" s="49" t="s">
        <v>84</v>
      </c>
      <c r="C26" s="50">
        <v>4400.0</v>
      </c>
      <c r="D26" s="16">
        <v>696.0</v>
      </c>
      <c r="E26" s="51">
        <v>0.59</v>
      </c>
      <c r="F26" s="46" t="str">
        <f t="shared" si="1"/>
        <v>ANZPartner</v>
      </c>
      <c r="G26" s="52">
        <v>822.0</v>
      </c>
      <c r="H26" s="53">
        <v>69.0</v>
      </c>
      <c r="I26" s="46"/>
      <c r="J26" s="54">
        <v>44.8</v>
      </c>
      <c r="K26" s="46"/>
      <c r="L26" s="56" t="s">
        <v>94</v>
      </c>
      <c r="M26" s="46"/>
      <c r="N26" s="56" t="s">
        <v>94</v>
      </c>
      <c r="O26" s="46"/>
      <c r="P26" s="54">
        <v>68.5</v>
      </c>
      <c r="Q26" s="46"/>
      <c r="R26" s="56"/>
      <c r="S26" s="46"/>
      <c r="T26" s="56"/>
    </row>
    <row r="27" ht="15.75" customHeight="1">
      <c r="A27" s="48" t="s">
        <v>97</v>
      </c>
      <c r="B27" s="49" t="s">
        <v>89</v>
      </c>
      <c r="C27" s="50">
        <v>3600.0</v>
      </c>
      <c r="D27" s="16">
        <v>1575.0</v>
      </c>
      <c r="E27" s="51">
        <v>0.67</v>
      </c>
      <c r="F27" s="46" t="str">
        <f t="shared" si="1"/>
        <v>IndiaDirect</v>
      </c>
      <c r="G27" s="52">
        <v>3056.0</v>
      </c>
      <c r="H27" s="53">
        <v>12.0</v>
      </c>
      <c r="I27" s="46"/>
      <c r="J27" s="54">
        <v>388.0</v>
      </c>
      <c r="K27" s="46"/>
      <c r="L27" s="56" t="s">
        <v>94</v>
      </c>
      <c r="M27" s="46"/>
      <c r="N27" s="56" t="s">
        <v>94</v>
      </c>
      <c r="O27" s="46"/>
      <c r="P27" s="54">
        <v>254.7</v>
      </c>
      <c r="Q27" s="46"/>
      <c r="R27" s="56"/>
      <c r="S27" s="46"/>
      <c r="T27" s="56"/>
    </row>
    <row r="28" ht="15.75" customHeight="1">
      <c r="A28" s="48" t="s">
        <v>97</v>
      </c>
      <c r="B28" s="49" t="s">
        <v>84</v>
      </c>
      <c r="C28" s="50">
        <v>4400.0</v>
      </c>
      <c r="D28" s="16">
        <v>608.0</v>
      </c>
      <c r="E28" s="51">
        <v>0.6</v>
      </c>
      <c r="F28" s="46" t="str">
        <f t="shared" si="1"/>
        <v>IndiaPartner</v>
      </c>
      <c r="G28" s="52">
        <v>2376.0</v>
      </c>
      <c r="H28" s="53">
        <v>5.0</v>
      </c>
      <c r="I28" s="46"/>
      <c r="J28" s="54">
        <v>2063.4</v>
      </c>
      <c r="K28" s="46"/>
      <c r="L28" s="56" t="s">
        <v>94</v>
      </c>
      <c r="M28" s="46"/>
      <c r="N28" s="56" t="s">
        <v>94</v>
      </c>
      <c r="O28" s="46"/>
      <c r="P28" s="54">
        <v>198.0</v>
      </c>
      <c r="Q28" s="46"/>
      <c r="R28" s="56"/>
      <c r="S28" s="46"/>
      <c r="T28" s="56"/>
    </row>
    <row r="29" ht="15.75" customHeight="1">
      <c r="A29" s="48" t="s">
        <v>98</v>
      </c>
      <c r="B29" s="49" t="s">
        <v>89</v>
      </c>
      <c r="C29" s="50">
        <v>3600.0</v>
      </c>
      <c r="D29" s="16">
        <v>950.0</v>
      </c>
      <c r="E29" s="51">
        <v>0.83</v>
      </c>
      <c r="F29" s="46" t="str">
        <f t="shared" si="1"/>
        <v>SEADirect</v>
      </c>
      <c r="G29" s="52">
        <v>1931.0</v>
      </c>
      <c r="H29" s="53">
        <v>40.0</v>
      </c>
      <c r="I29" s="46"/>
      <c r="J29" s="54">
        <v>151.0</v>
      </c>
      <c r="K29" s="46"/>
      <c r="L29" s="56" t="s">
        <v>94</v>
      </c>
      <c r="M29" s="46"/>
      <c r="N29" s="56" t="s">
        <v>94</v>
      </c>
      <c r="O29" s="46"/>
      <c r="P29" s="54">
        <v>160.9</v>
      </c>
      <c r="Q29" s="46"/>
      <c r="R29" s="56"/>
      <c r="S29" s="46"/>
      <c r="T29" s="56"/>
    </row>
    <row r="30" ht="15.75" customHeight="1">
      <c r="A30" s="48" t="s">
        <v>98</v>
      </c>
      <c r="B30" s="49" t="s">
        <v>84</v>
      </c>
      <c r="C30" s="50">
        <v>4400.0</v>
      </c>
      <c r="D30" s="16">
        <v>674.0</v>
      </c>
      <c r="E30" s="51">
        <v>0.5</v>
      </c>
      <c r="F30" s="46" t="str">
        <f t="shared" si="1"/>
        <v>SEAPartner</v>
      </c>
      <c r="G30" s="52">
        <v>1071.0</v>
      </c>
      <c r="H30" s="53">
        <v>8.0</v>
      </c>
      <c r="I30" s="46"/>
      <c r="J30" s="54">
        <v>437.0</v>
      </c>
      <c r="K30" s="46"/>
      <c r="L30" s="56" t="s">
        <v>94</v>
      </c>
      <c r="M30" s="46"/>
      <c r="N30" s="56" t="s">
        <v>94</v>
      </c>
      <c r="O30" s="46"/>
      <c r="P30" s="54">
        <v>89.3</v>
      </c>
      <c r="Q30" s="46"/>
      <c r="R30" s="56"/>
      <c r="S30" s="46"/>
      <c r="T30" s="56"/>
    </row>
    <row r="31" ht="15.75" customHeight="1">
      <c r="A31" s="48" t="s">
        <v>99</v>
      </c>
      <c r="B31" s="49" t="s">
        <v>89</v>
      </c>
      <c r="C31" s="50">
        <v>3600.0</v>
      </c>
      <c r="D31" s="16">
        <v>606.0</v>
      </c>
      <c r="E31" s="51">
        <v>0.5</v>
      </c>
      <c r="F31" s="46" t="str">
        <f t="shared" si="1"/>
        <v>JapanDirect</v>
      </c>
      <c r="G31" s="52">
        <v>188.0</v>
      </c>
      <c r="H31" s="53">
        <v>6.0</v>
      </c>
      <c r="I31" s="46"/>
      <c r="J31" s="54">
        <v>93.1</v>
      </c>
      <c r="K31" s="46"/>
      <c r="L31" s="56" t="s">
        <v>94</v>
      </c>
      <c r="M31" s="46"/>
      <c r="N31" s="56" t="s">
        <v>94</v>
      </c>
      <c r="O31" s="46"/>
      <c r="P31" s="54">
        <v>15.7</v>
      </c>
      <c r="Q31" s="46"/>
      <c r="R31" s="56"/>
      <c r="S31" s="46"/>
      <c r="T31" s="56"/>
    </row>
    <row r="32" ht="15.75" customHeight="1">
      <c r="A32" s="76" t="s">
        <v>99</v>
      </c>
      <c r="B32" s="77" t="s">
        <v>84</v>
      </c>
      <c r="C32" s="78">
        <v>4400.0</v>
      </c>
      <c r="D32" s="79">
        <v>744.0</v>
      </c>
      <c r="E32" s="80">
        <v>0.88</v>
      </c>
      <c r="F32" s="46" t="str">
        <f t="shared" si="1"/>
        <v>JapanPartner</v>
      </c>
      <c r="G32" s="81">
        <v>98.0</v>
      </c>
      <c r="H32" s="82">
        <v>8.0</v>
      </c>
      <c r="I32" s="46"/>
      <c r="J32" s="83">
        <v>63.4</v>
      </c>
      <c r="K32" s="46"/>
      <c r="L32" s="84" t="s">
        <v>94</v>
      </c>
      <c r="M32" s="46"/>
      <c r="N32" s="84" t="s">
        <v>94</v>
      </c>
      <c r="O32" s="46"/>
      <c r="P32" s="83">
        <v>8.2</v>
      </c>
      <c r="Q32" s="46"/>
      <c r="R32" s="84"/>
      <c r="S32" s="46"/>
      <c r="T32" s="8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4.5"/>
  </cols>
  <sheetData>
    <row r="1" ht="15.75" customHeight="1">
      <c r="A1" s="25" t="s">
        <v>100</v>
      </c>
      <c r="B1" s="85" t="s">
        <v>101</v>
      </c>
    </row>
    <row r="2" ht="15.75" customHeight="1">
      <c r="A2" s="25" t="s">
        <v>102</v>
      </c>
      <c r="B2" s="25" t="s">
        <v>103</v>
      </c>
    </row>
    <row r="3" ht="15.75" customHeight="1">
      <c r="A3" s="25" t="s">
        <v>104</v>
      </c>
      <c r="B3" s="85" t="s">
        <v>105</v>
      </c>
    </row>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location="gid=311650072" ref="B1"/>
    <hyperlink r:id="rId2" location="gid=324369679" ref="B3"/>
  </hyperlinks>
  <printOptions/>
  <pageMargins bottom="0.75" footer="0.0" header="0.0" left="0.7" right="0.7" top="0.75"/>
  <pageSetup orientation="landscape"/>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4.5"/>
  </cols>
  <sheetData>
    <row r="1" ht="15.75" customHeight="1">
      <c r="A1" s="86" t="s">
        <v>41</v>
      </c>
      <c r="B1" s="86" t="s">
        <v>41</v>
      </c>
      <c r="C1" s="86" t="s">
        <v>68</v>
      </c>
      <c r="D1" s="86" t="s">
        <v>106</v>
      </c>
      <c r="E1" s="86" t="s">
        <v>107</v>
      </c>
      <c r="F1" s="87" t="s">
        <v>108</v>
      </c>
      <c r="G1" s="88">
        <v>42370.0</v>
      </c>
      <c r="H1" s="88">
        <v>42401.0</v>
      </c>
      <c r="I1" s="88">
        <v>42430.0</v>
      </c>
      <c r="J1" s="88">
        <v>42461.0</v>
      </c>
      <c r="K1" s="88">
        <v>42491.0</v>
      </c>
      <c r="L1" s="88">
        <v>42522.0</v>
      </c>
      <c r="M1" s="88">
        <v>42552.0</v>
      </c>
      <c r="N1" s="88">
        <v>42583.0</v>
      </c>
      <c r="O1" s="88">
        <v>42614.0</v>
      </c>
      <c r="P1" s="88">
        <v>42644.0</v>
      </c>
      <c r="Q1" s="88">
        <v>42675.0</v>
      </c>
      <c r="R1" s="88">
        <v>42705.0</v>
      </c>
      <c r="S1" s="25"/>
    </row>
    <row r="2" ht="15.75" customHeight="1">
      <c r="A2" s="15" t="s">
        <v>80</v>
      </c>
      <c r="B2" s="15" t="s">
        <v>109</v>
      </c>
      <c r="C2" s="15" t="s">
        <v>81</v>
      </c>
      <c r="D2" s="89">
        <v>0.6</v>
      </c>
      <c r="E2" s="35" t="s">
        <v>94</v>
      </c>
      <c r="F2" s="90">
        <v>4.0</v>
      </c>
      <c r="G2" s="91">
        <v>4.0</v>
      </c>
      <c r="H2" s="91">
        <v>4.0</v>
      </c>
      <c r="I2" s="91">
        <v>4.0</v>
      </c>
      <c r="J2" s="91">
        <v>4.0</v>
      </c>
      <c r="K2" s="91">
        <v>4.0</v>
      </c>
      <c r="L2" s="91">
        <v>4.0</v>
      </c>
      <c r="M2" s="91">
        <v>4.0</v>
      </c>
      <c r="N2" s="92">
        <v>5.0</v>
      </c>
      <c r="O2" s="92">
        <v>7.0</v>
      </c>
      <c r="P2" s="92">
        <v>7.0</v>
      </c>
      <c r="Q2" s="92">
        <v>7.0</v>
      </c>
      <c r="R2" s="92">
        <v>7.0</v>
      </c>
      <c r="S2" s="25" t="s">
        <v>110</v>
      </c>
    </row>
    <row r="3" ht="15.75" customHeight="1">
      <c r="A3" s="15" t="s">
        <v>80</v>
      </c>
      <c r="B3" s="15" t="s">
        <v>109</v>
      </c>
      <c r="C3" s="15" t="s">
        <v>82</v>
      </c>
      <c r="D3" s="93">
        <v>0.9</v>
      </c>
      <c r="E3" s="35" t="s">
        <v>94</v>
      </c>
      <c r="F3" s="90">
        <v>4.0</v>
      </c>
      <c r="G3" s="92">
        <v>5.0</v>
      </c>
      <c r="H3" s="92">
        <v>5.0</v>
      </c>
      <c r="I3" s="92">
        <v>5.0</v>
      </c>
      <c r="J3" s="92">
        <v>5.0</v>
      </c>
      <c r="K3" s="92">
        <v>6.0</v>
      </c>
      <c r="L3" s="92">
        <v>7.0</v>
      </c>
      <c r="M3" s="92">
        <v>7.0</v>
      </c>
      <c r="N3" s="92">
        <v>7.0</v>
      </c>
      <c r="O3" s="92">
        <v>7.0</v>
      </c>
      <c r="P3" s="92">
        <v>7.0</v>
      </c>
      <c r="Q3" s="92">
        <v>7.0</v>
      </c>
      <c r="R3" s="92">
        <v>7.0</v>
      </c>
      <c r="S3" s="25" t="s">
        <v>111</v>
      </c>
    </row>
    <row r="4" ht="15.75" customHeight="1">
      <c r="A4" s="15" t="s">
        <v>80</v>
      </c>
      <c r="B4" s="15" t="s">
        <v>109</v>
      </c>
      <c r="C4" s="15" t="s">
        <v>83</v>
      </c>
      <c r="D4" s="94">
        <v>-0.53</v>
      </c>
      <c r="E4" s="95">
        <v>1.21</v>
      </c>
      <c r="F4" s="90">
        <v>2.0</v>
      </c>
      <c r="G4" s="92">
        <v>2.0</v>
      </c>
      <c r="H4" s="92">
        <v>3.0</v>
      </c>
      <c r="I4" s="92">
        <v>3.0</v>
      </c>
      <c r="J4" s="92">
        <v>3.0</v>
      </c>
      <c r="K4" s="92">
        <v>3.0</v>
      </c>
      <c r="L4" s="92">
        <v>3.0</v>
      </c>
      <c r="M4" s="92">
        <v>3.0</v>
      </c>
      <c r="N4" s="92">
        <v>3.0</v>
      </c>
      <c r="O4" s="92">
        <v>3.0</v>
      </c>
      <c r="P4" s="92">
        <v>3.0</v>
      </c>
      <c r="Q4" s="92">
        <v>3.0</v>
      </c>
      <c r="R4" s="92">
        <v>3.0</v>
      </c>
      <c r="S4" s="25" t="s">
        <v>112</v>
      </c>
    </row>
    <row r="5" ht="15.75" customHeight="1">
      <c r="A5" s="15" t="s">
        <v>80</v>
      </c>
      <c r="B5" s="15" t="s">
        <v>109</v>
      </c>
      <c r="C5" s="15" t="s">
        <v>84</v>
      </c>
      <c r="D5" s="96">
        <v>2.44</v>
      </c>
      <c r="E5" s="97">
        <v>0.84</v>
      </c>
      <c r="F5" s="90">
        <v>5.0</v>
      </c>
      <c r="G5" s="98">
        <v>5.0</v>
      </c>
      <c r="H5" s="98">
        <v>5.0</v>
      </c>
      <c r="I5" s="98">
        <v>5.0</v>
      </c>
      <c r="J5" s="98">
        <v>5.0</v>
      </c>
      <c r="K5" s="98">
        <v>5.0</v>
      </c>
      <c r="L5" s="98">
        <v>5.0</v>
      </c>
      <c r="M5" s="98">
        <v>4.0</v>
      </c>
      <c r="N5" s="98">
        <v>4.0</v>
      </c>
      <c r="O5" s="98">
        <v>4.0</v>
      </c>
      <c r="P5" s="98">
        <v>4.0</v>
      </c>
      <c r="Q5" s="98">
        <v>4.0</v>
      </c>
      <c r="R5" s="98">
        <v>4.0</v>
      </c>
      <c r="S5" s="25" t="s">
        <v>113</v>
      </c>
    </row>
    <row r="6" ht="15.75" customHeight="1">
      <c r="A6" s="15" t="s">
        <v>85</v>
      </c>
      <c r="B6" s="15" t="s">
        <v>109</v>
      </c>
      <c r="C6" s="15" t="s">
        <v>86</v>
      </c>
      <c r="D6" s="99">
        <v>-0.29</v>
      </c>
      <c r="E6" s="100">
        <v>1.71</v>
      </c>
      <c r="F6" s="90">
        <v>3.0</v>
      </c>
      <c r="G6" s="98">
        <v>2.0</v>
      </c>
      <c r="H6" s="98">
        <v>2.0</v>
      </c>
      <c r="I6" s="92">
        <v>3.0</v>
      </c>
      <c r="J6" s="92">
        <v>3.0</v>
      </c>
      <c r="K6" s="92">
        <v>3.0</v>
      </c>
      <c r="L6" s="92">
        <v>3.0</v>
      </c>
      <c r="M6" s="92">
        <v>3.0</v>
      </c>
      <c r="N6" s="92">
        <v>3.0</v>
      </c>
      <c r="O6" s="92">
        <v>3.0</v>
      </c>
      <c r="P6" s="92">
        <v>3.0</v>
      </c>
      <c r="Q6" s="92">
        <v>3.0</v>
      </c>
      <c r="R6" s="92">
        <v>3.0</v>
      </c>
      <c r="S6" s="25" t="s">
        <v>114</v>
      </c>
    </row>
    <row r="7" ht="15.75" customHeight="1">
      <c r="A7" s="15" t="s">
        <v>85</v>
      </c>
      <c r="B7" s="15" t="s">
        <v>109</v>
      </c>
      <c r="C7" s="15" t="s">
        <v>83</v>
      </c>
      <c r="D7" s="101">
        <v>-0.02</v>
      </c>
      <c r="E7" s="102">
        <v>-0.27</v>
      </c>
      <c r="F7" s="90">
        <v>0.5</v>
      </c>
      <c r="G7" s="92">
        <v>0.5</v>
      </c>
      <c r="H7" s="92">
        <v>0.5</v>
      </c>
      <c r="I7" s="92">
        <v>0.5</v>
      </c>
      <c r="J7" s="92">
        <v>0.5</v>
      </c>
      <c r="K7" s="92">
        <v>0.5</v>
      </c>
      <c r="L7" s="92">
        <v>0.5</v>
      </c>
      <c r="M7" s="92">
        <v>0.5</v>
      </c>
      <c r="N7" s="92">
        <v>0.5</v>
      </c>
      <c r="O7" s="92">
        <v>0.5</v>
      </c>
      <c r="P7" s="92">
        <v>0.5</v>
      </c>
      <c r="Q7" s="92">
        <v>0.5</v>
      </c>
      <c r="R7" s="92">
        <v>0.5</v>
      </c>
      <c r="S7" s="25" t="s">
        <v>115</v>
      </c>
    </row>
    <row r="8" ht="15.75" customHeight="1">
      <c r="A8" s="15" t="s">
        <v>85</v>
      </c>
      <c r="B8" s="15" t="s">
        <v>109</v>
      </c>
      <c r="C8" s="15" t="s">
        <v>84</v>
      </c>
      <c r="D8" s="103">
        <v>2.37</v>
      </c>
      <c r="E8" s="104">
        <v>2.73</v>
      </c>
      <c r="F8" s="90">
        <v>1.5</v>
      </c>
      <c r="G8" s="98">
        <v>1.5</v>
      </c>
      <c r="H8" s="98">
        <v>1.5</v>
      </c>
      <c r="I8" s="98">
        <v>1.5</v>
      </c>
      <c r="J8" s="98">
        <v>1.0</v>
      </c>
      <c r="K8" s="98">
        <v>1.0</v>
      </c>
      <c r="L8" s="98">
        <v>1.0</v>
      </c>
      <c r="M8" s="98">
        <v>1.0</v>
      </c>
      <c r="N8" s="98">
        <v>0.5</v>
      </c>
      <c r="O8" s="98">
        <v>0.5</v>
      </c>
      <c r="P8" s="98">
        <v>0.5</v>
      </c>
      <c r="Q8" s="98">
        <v>0.5</v>
      </c>
      <c r="R8" s="98">
        <v>1.0</v>
      </c>
      <c r="S8" s="25" t="s">
        <v>116</v>
      </c>
    </row>
    <row r="9" ht="15.75" customHeight="1">
      <c r="A9" s="15" t="s">
        <v>87</v>
      </c>
      <c r="B9" s="15" t="s">
        <v>109</v>
      </c>
      <c r="C9" s="15" t="s">
        <v>86</v>
      </c>
      <c r="D9" s="105">
        <v>-1.02</v>
      </c>
      <c r="E9" s="106">
        <v>1.41</v>
      </c>
      <c r="F9" s="90">
        <v>3.0</v>
      </c>
      <c r="G9" s="92">
        <v>2.0</v>
      </c>
      <c r="H9" s="92">
        <v>3.0</v>
      </c>
      <c r="I9" s="92">
        <v>3.0</v>
      </c>
      <c r="J9" s="92">
        <v>3.0</v>
      </c>
      <c r="K9" s="92">
        <v>3.0</v>
      </c>
      <c r="L9" s="92">
        <v>3.0</v>
      </c>
      <c r="M9" s="92">
        <v>3.0</v>
      </c>
      <c r="N9" s="92">
        <v>3.0</v>
      </c>
      <c r="O9" s="92">
        <v>3.0</v>
      </c>
      <c r="P9" s="92">
        <v>3.0</v>
      </c>
      <c r="Q9" s="92">
        <v>3.0</v>
      </c>
      <c r="R9" s="92">
        <v>3.0</v>
      </c>
      <c r="S9" s="25" t="s">
        <v>117</v>
      </c>
    </row>
    <row r="10" ht="15.75" customHeight="1">
      <c r="A10" s="15" t="s">
        <v>87</v>
      </c>
      <c r="B10" s="15" t="s">
        <v>109</v>
      </c>
      <c r="C10" s="15" t="s">
        <v>83</v>
      </c>
      <c r="D10" s="107">
        <v>-0.14</v>
      </c>
      <c r="E10" s="108">
        <v>10.09</v>
      </c>
      <c r="F10" s="90">
        <v>0.5</v>
      </c>
      <c r="G10" s="92">
        <v>0.5</v>
      </c>
      <c r="H10" s="92">
        <v>0.5</v>
      </c>
      <c r="I10" s="92">
        <v>0.5</v>
      </c>
      <c r="J10" s="92">
        <v>0.5</v>
      </c>
      <c r="K10" s="92">
        <v>0.5</v>
      </c>
      <c r="L10" s="92">
        <v>0.5</v>
      </c>
      <c r="M10" s="92">
        <v>0.5</v>
      </c>
      <c r="N10" s="92">
        <v>0.5</v>
      </c>
      <c r="O10" s="92">
        <v>0.5</v>
      </c>
      <c r="P10" s="92">
        <v>0.5</v>
      </c>
      <c r="Q10" s="92">
        <v>0.5</v>
      </c>
      <c r="R10" s="92">
        <v>0.5</v>
      </c>
      <c r="S10" s="25" t="s">
        <v>118</v>
      </c>
    </row>
    <row r="11" ht="15.75" customHeight="1">
      <c r="A11" s="15" t="s">
        <v>87</v>
      </c>
      <c r="B11" s="15" t="s">
        <v>109</v>
      </c>
      <c r="C11" s="15" t="s">
        <v>84</v>
      </c>
      <c r="D11" s="109">
        <v>1.54</v>
      </c>
      <c r="E11" s="110">
        <v>1.51</v>
      </c>
      <c r="F11" s="90">
        <v>1.5</v>
      </c>
      <c r="G11" s="98">
        <v>1.5</v>
      </c>
      <c r="H11" s="98">
        <v>1.5</v>
      </c>
      <c r="I11" s="98">
        <v>1.5</v>
      </c>
      <c r="J11" s="98">
        <v>1.0</v>
      </c>
      <c r="K11" s="98">
        <v>1.0</v>
      </c>
      <c r="L11" s="98">
        <v>1.0</v>
      </c>
      <c r="M11" s="98">
        <v>1.0</v>
      </c>
      <c r="N11" s="98">
        <v>0.5</v>
      </c>
      <c r="O11" s="98">
        <v>0.5</v>
      </c>
      <c r="P11" s="98">
        <v>0.5</v>
      </c>
      <c r="Q11" s="98">
        <v>0.5</v>
      </c>
      <c r="R11" s="98">
        <v>1.0</v>
      </c>
      <c r="S11" s="25" t="s">
        <v>119</v>
      </c>
    </row>
    <row r="12" ht="15.75" customHeight="1">
      <c r="A12" s="15" t="s">
        <v>88</v>
      </c>
      <c r="B12" s="15" t="s">
        <v>109</v>
      </c>
      <c r="C12" s="15" t="s">
        <v>89</v>
      </c>
      <c r="D12" s="111">
        <v>-0.06</v>
      </c>
      <c r="E12" s="104">
        <v>2.75</v>
      </c>
      <c r="F12" s="90">
        <v>2.0</v>
      </c>
      <c r="G12" s="92">
        <v>2.0</v>
      </c>
      <c r="H12" s="92">
        <v>2.0</v>
      </c>
      <c r="I12" s="92">
        <v>2.0</v>
      </c>
      <c r="J12" s="92">
        <v>2.0</v>
      </c>
      <c r="K12" s="92">
        <v>2.0</v>
      </c>
      <c r="L12" s="92">
        <v>2.0</v>
      </c>
      <c r="M12" s="92">
        <v>2.0</v>
      </c>
      <c r="N12" s="92">
        <v>2.0</v>
      </c>
      <c r="O12" s="92">
        <v>2.0</v>
      </c>
      <c r="P12" s="92">
        <v>2.0</v>
      </c>
      <c r="Q12" s="92">
        <v>2.0</v>
      </c>
      <c r="R12" s="92">
        <v>2.0</v>
      </c>
      <c r="S12" s="25" t="s">
        <v>120</v>
      </c>
    </row>
    <row r="13" ht="15.75" customHeight="1">
      <c r="A13" s="15" t="s">
        <v>88</v>
      </c>
      <c r="B13" s="15" t="s">
        <v>109</v>
      </c>
      <c r="C13" s="15" t="s">
        <v>84</v>
      </c>
      <c r="D13" s="112">
        <v>2.09</v>
      </c>
      <c r="E13" s="113">
        <v>0.94</v>
      </c>
      <c r="F13" s="90">
        <v>2.0</v>
      </c>
      <c r="G13" s="98">
        <v>2.0</v>
      </c>
      <c r="H13" s="98">
        <v>1.0</v>
      </c>
      <c r="I13" s="98">
        <v>1.0</v>
      </c>
      <c r="J13" s="98">
        <v>1.0</v>
      </c>
      <c r="K13" s="98">
        <v>1.0</v>
      </c>
      <c r="L13" s="98">
        <v>1.0</v>
      </c>
      <c r="M13" s="98">
        <v>2.0</v>
      </c>
      <c r="N13" s="98">
        <v>2.0</v>
      </c>
      <c r="O13" s="98">
        <v>2.0</v>
      </c>
      <c r="P13" s="98">
        <v>2.0</v>
      </c>
      <c r="Q13" s="98">
        <v>3.0</v>
      </c>
      <c r="R13" s="98">
        <v>3.0</v>
      </c>
      <c r="S13" s="25" t="s">
        <v>121</v>
      </c>
    </row>
    <row r="14" ht="15.75" customHeight="1">
      <c r="A14" s="15" t="s">
        <v>90</v>
      </c>
      <c r="B14" s="15" t="s">
        <v>109</v>
      </c>
      <c r="C14" s="15" t="s">
        <v>89</v>
      </c>
      <c r="D14" s="114">
        <v>1.32</v>
      </c>
      <c r="E14" s="115">
        <v>1.02</v>
      </c>
      <c r="F14" s="90">
        <v>1.0</v>
      </c>
      <c r="G14" s="98">
        <v>1.0</v>
      </c>
      <c r="H14" s="98">
        <v>1.0</v>
      </c>
      <c r="I14" s="91">
        <v>2.0</v>
      </c>
      <c r="J14" s="91">
        <v>2.0</v>
      </c>
      <c r="K14" s="91">
        <v>2.0</v>
      </c>
      <c r="L14" s="91">
        <v>2.0</v>
      </c>
      <c r="M14" s="91">
        <v>2.0</v>
      </c>
      <c r="N14" s="91">
        <v>2.0</v>
      </c>
      <c r="O14" s="91">
        <v>2.0</v>
      </c>
      <c r="P14" s="91">
        <v>2.0</v>
      </c>
      <c r="Q14" s="91">
        <v>2.0</v>
      </c>
      <c r="R14" s="91">
        <v>2.0</v>
      </c>
      <c r="S14" s="25" t="s">
        <v>122</v>
      </c>
    </row>
    <row r="15" ht="15.75" customHeight="1">
      <c r="A15" s="15" t="s">
        <v>90</v>
      </c>
      <c r="B15" s="15" t="s">
        <v>109</v>
      </c>
      <c r="C15" s="15" t="s">
        <v>84</v>
      </c>
      <c r="D15" s="116">
        <v>0.79</v>
      </c>
      <c r="E15" s="117">
        <v>3.5</v>
      </c>
      <c r="F15" s="90">
        <v>1.0</v>
      </c>
      <c r="G15" s="98">
        <v>1.0</v>
      </c>
      <c r="H15" s="98">
        <v>1.0</v>
      </c>
      <c r="I15" s="98">
        <v>1.0</v>
      </c>
      <c r="J15" s="98">
        <v>1.0</v>
      </c>
      <c r="K15" s="92">
        <v>2.0</v>
      </c>
      <c r="L15" s="92">
        <v>2.0</v>
      </c>
      <c r="M15" s="92">
        <v>2.0</v>
      </c>
      <c r="N15" s="92">
        <v>2.0</v>
      </c>
      <c r="O15" s="92">
        <v>2.0</v>
      </c>
      <c r="P15" s="98">
        <v>1.0</v>
      </c>
      <c r="Q15" s="98">
        <v>1.0</v>
      </c>
      <c r="R15" s="98">
        <v>1.0</v>
      </c>
      <c r="S15" s="25" t="s">
        <v>123</v>
      </c>
    </row>
    <row r="16" ht="15.75" customHeight="1">
      <c r="A16" s="15" t="s">
        <v>92</v>
      </c>
      <c r="B16" s="15" t="s">
        <v>109</v>
      </c>
      <c r="C16" s="15" t="s">
        <v>89</v>
      </c>
      <c r="D16" s="118">
        <v>0.54</v>
      </c>
      <c r="E16" s="119">
        <v>-0.38</v>
      </c>
      <c r="F16" s="90">
        <v>1.0</v>
      </c>
      <c r="G16" s="98">
        <v>1.0</v>
      </c>
      <c r="H16" s="98">
        <v>1.0</v>
      </c>
      <c r="I16" s="98">
        <v>1.0</v>
      </c>
      <c r="J16" s="98">
        <v>1.0</v>
      </c>
      <c r="K16" s="98">
        <v>1.0</v>
      </c>
      <c r="L16" s="98">
        <v>1.0</v>
      </c>
      <c r="M16" s="98">
        <v>1.0</v>
      </c>
      <c r="N16" s="98">
        <v>1.0</v>
      </c>
      <c r="O16" s="98">
        <v>1.0</v>
      </c>
      <c r="P16" s="98">
        <v>1.0</v>
      </c>
      <c r="Q16" s="98">
        <v>1.0</v>
      </c>
      <c r="R16" s="98">
        <v>1.0</v>
      </c>
      <c r="S16" s="25" t="s">
        <v>124</v>
      </c>
    </row>
    <row r="17" ht="15.75" customHeight="1">
      <c r="A17" s="15" t="s">
        <v>92</v>
      </c>
      <c r="B17" s="15" t="s">
        <v>109</v>
      </c>
      <c r="C17" s="15" t="s">
        <v>84</v>
      </c>
      <c r="D17" s="120">
        <v>0.88</v>
      </c>
      <c r="E17" s="121">
        <v>1.81</v>
      </c>
      <c r="F17" s="90">
        <v>1.0</v>
      </c>
      <c r="G17" s="98">
        <v>1.0</v>
      </c>
      <c r="H17" s="92">
        <v>2.0</v>
      </c>
      <c r="I17" s="92">
        <v>2.0</v>
      </c>
      <c r="J17" s="92">
        <v>2.0</v>
      </c>
      <c r="K17" s="92">
        <v>2.0</v>
      </c>
      <c r="L17" s="92">
        <v>2.0</v>
      </c>
      <c r="M17" s="92">
        <v>2.0</v>
      </c>
      <c r="N17" s="92">
        <v>2.0</v>
      </c>
      <c r="O17" s="92">
        <v>2.0</v>
      </c>
      <c r="P17" s="92">
        <v>2.0</v>
      </c>
      <c r="Q17" s="92">
        <v>2.0</v>
      </c>
      <c r="R17" s="92">
        <v>3.0</v>
      </c>
      <c r="S17" s="25" t="s">
        <v>125</v>
      </c>
    </row>
    <row r="18" ht="15.75" customHeight="1">
      <c r="A18" s="15" t="s">
        <v>91</v>
      </c>
      <c r="B18" s="15" t="s">
        <v>109</v>
      </c>
      <c r="C18" s="15" t="s">
        <v>89</v>
      </c>
      <c r="D18" s="118">
        <v>0.53</v>
      </c>
      <c r="E18" s="122">
        <v>-0.46</v>
      </c>
      <c r="F18" s="90">
        <v>0.0</v>
      </c>
      <c r="G18" s="98">
        <v>0.0</v>
      </c>
      <c r="H18" s="98">
        <v>0.0</v>
      </c>
      <c r="I18" s="98">
        <v>0.0</v>
      </c>
      <c r="J18" s="98">
        <v>0.0</v>
      </c>
      <c r="K18" s="98">
        <v>0.0</v>
      </c>
      <c r="L18" s="98">
        <v>0.0</v>
      </c>
      <c r="M18" s="98">
        <v>0.0</v>
      </c>
      <c r="N18" s="98">
        <v>0.0</v>
      </c>
      <c r="O18" s="98">
        <v>0.0</v>
      </c>
      <c r="P18" s="98">
        <v>0.0</v>
      </c>
      <c r="Q18" s="98">
        <v>0.0</v>
      </c>
      <c r="R18" s="98">
        <v>0.0</v>
      </c>
      <c r="S18" s="25" t="s">
        <v>126</v>
      </c>
    </row>
    <row r="19" ht="15.75" customHeight="1">
      <c r="A19" s="15" t="s">
        <v>91</v>
      </c>
      <c r="B19" s="15" t="s">
        <v>109</v>
      </c>
      <c r="C19" s="15" t="s">
        <v>84</v>
      </c>
      <c r="D19" s="123">
        <v>1.12</v>
      </c>
      <c r="E19" s="95">
        <v>1.23</v>
      </c>
      <c r="F19" s="90">
        <v>0.0</v>
      </c>
      <c r="G19" s="91">
        <v>1.0</v>
      </c>
      <c r="H19" s="91">
        <v>1.0</v>
      </c>
      <c r="I19" s="91">
        <v>1.0</v>
      </c>
      <c r="J19" s="91">
        <v>1.0</v>
      </c>
      <c r="K19" s="91">
        <v>1.0</v>
      </c>
      <c r="L19" s="91">
        <v>1.0</v>
      </c>
      <c r="M19" s="91">
        <v>1.0</v>
      </c>
      <c r="N19" s="91">
        <v>1.0</v>
      </c>
      <c r="O19" s="91">
        <v>1.0</v>
      </c>
      <c r="P19" s="91">
        <v>1.0</v>
      </c>
      <c r="Q19" s="91">
        <v>1.0</v>
      </c>
      <c r="R19" s="91">
        <v>1.0</v>
      </c>
      <c r="S19" s="25" t="s">
        <v>127</v>
      </c>
    </row>
    <row r="20" ht="15.75" customHeight="1">
      <c r="A20" s="15" t="s">
        <v>93</v>
      </c>
      <c r="B20" s="15" t="s">
        <v>109</v>
      </c>
      <c r="C20" s="15" t="s">
        <v>89</v>
      </c>
      <c r="D20" s="124">
        <v>0.97</v>
      </c>
      <c r="E20" s="125">
        <v>1.34</v>
      </c>
      <c r="F20" s="90">
        <v>0.0</v>
      </c>
      <c r="G20" s="98">
        <v>0.0</v>
      </c>
      <c r="H20" s="98">
        <v>0.0</v>
      </c>
      <c r="I20" s="98">
        <v>0.0</v>
      </c>
      <c r="J20" s="98">
        <v>0.0</v>
      </c>
      <c r="K20" s="98">
        <v>0.0</v>
      </c>
      <c r="L20" s="98">
        <v>0.0</v>
      </c>
      <c r="M20" s="98">
        <v>0.0</v>
      </c>
      <c r="N20" s="98">
        <v>0.0</v>
      </c>
      <c r="O20" s="98">
        <v>0.0</v>
      </c>
      <c r="P20" s="98">
        <v>0.0</v>
      </c>
      <c r="Q20" s="92">
        <v>1.0</v>
      </c>
      <c r="R20" s="92">
        <v>1.0</v>
      </c>
      <c r="S20" s="25" t="s">
        <v>128</v>
      </c>
    </row>
    <row r="21" ht="15.75" customHeight="1">
      <c r="A21" s="15" t="s">
        <v>93</v>
      </c>
      <c r="B21" s="15" t="s">
        <v>109</v>
      </c>
      <c r="C21" s="15" t="s">
        <v>84</v>
      </c>
      <c r="D21" s="126">
        <v>0.38</v>
      </c>
      <c r="E21" s="95">
        <v>1.22</v>
      </c>
      <c r="F21" s="90">
        <v>0.0</v>
      </c>
      <c r="G21" s="98">
        <v>0.0</v>
      </c>
      <c r="H21" s="98">
        <v>0.0</v>
      </c>
      <c r="I21" s="98">
        <v>0.0</v>
      </c>
      <c r="J21" s="98">
        <v>0.0</v>
      </c>
      <c r="K21" s="98">
        <v>0.0</v>
      </c>
      <c r="L21" s="98">
        <v>0.0</v>
      </c>
      <c r="M21" s="98">
        <v>0.0</v>
      </c>
      <c r="N21" s="98">
        <v>0.0</v>
      </c>
      <c r="O21" s="98">
        <v>0.0</v>
      </c>
      <c r="P21" s="98">
        <v>0.0</v>
      </c>
      <c r="Q21" s="98">
        <v>0.0</v>
      </c>
      <c r="R21" s="98">
        <v>0.0</v>
      </c>
      <c r="S21" s="25" t="s">
        <v>129</v>
      </c>
    </row>
    <row r="22" ht="15.75" customHeight="1">
      <c r="A22" s="15" t="s">
        <v>95</v>
      </c>
      <c r="B22" s="15" t="s">
        <v>109</v>
      </c>
      <c r="C22" s="15" t="s">
        <v>89</v>
      </c>
      <c r="D22" s="127">
        <v>2.47</v>
      </c>
      <c r="E22" s="95">
        <v>1.23</v>
      </c>
      <c r="F22" s="90">
        <v>0.0</v>
      </c>
      <c r="G22" s="98">
        <v>0.0</v>
      </c>
      <c r="H22" s="98">
        <v>0.0</v>
      </c>
      <c r="I22" s="98">
        <v>0.0</v>
      </c>
      <c r="J22" s="98">
        <v>0.0</v>
      </c>
      <c r="K22" s="98">
        <v>0.0</v>
      </c>
      <c r="L22" s="98">
        <v>0.0</v>
      </c>
      <c r="M22" s="98">
        <v>0.0</v>
      </c>
      <c r="N22" s="98">
        <v>0.0</v>
      </c>
      <c r="O22" s="98">
        <v>0.0</v>
      </c>
      <c r="P22" s="98">
        <v>0.0</v>
      </c>
      <c r="Q22" s="98">
        <v>0.0</v>
      </c>
      <c r="R22" s="98">
        <v>0.0</v>
      </c>
      <c r="S22" s="25" t="s">
        <v>130</v>
      </c>
    </row>
    <row r="23" ht="15.75" customHeight="1">
      <c r="A23" s="15" t="s">
        <v>95</v>
      </c>
      <c r="B23" s="15" t="s">
        <v>109</v>
      </c>
      <c r="C23" s="15" t="s">
        <v>84</v>
      </c>
      <c r="D23" s="128">
        <v>2.87</v>
      </c>
      <c r="E23" s="129">
        <v>0.62</v>
      </c>
      <c r="F23" s="90">
        <v>0.0</v>
      </c>
      <c r="G23" s="98">
        <v>0.0</v>
      </c>
      <c r="H23" s="98">
        <v>0.0</v>
      </c>
      <c r="I23" s="98">
        <v>0.0</v>
      </c>
      <c r="J23" s="98">
        <v>1.0</v>
      </c>
      <c r="K23" s="98">
        <v>1.0</v>
      </c>
      <c r="L23" s="98">
        <v>1.0</v>
      </c>
      <c r="M23" s="98">
        <v>1.0</v>
      </c>
      <c r="N23" s="98">
        <v>1.0</v>
      </c>
      <c r="O23" s="98">
        <v>1.0</v>
      </c>
      <c r="P23" s="98">
        <v>1.0</v>
      </c>
      <c r="Q23" s="98">
        <v>1.0</v>
      </c>
      <c r="R23" s="98">
        <v>1.0</v>
      </c>
      <c r="S23" s="25" t="s">
        <v>131</v>
      </c>
    </row>
    <row r="24" ht="15.75" customHeight="1">
      <c r="A24" s="15" t="s">
        <v>96</v>
      </c>
      <c r="B24" s="15" t="s">
        <v>45</v>
      </c>
      <c r="C24" s="15" t="s">
        <v>89</v>
      </c>
      <c r="D24" s="130">
        <v>7.04</v>
      </c>
      <c r="E24" s="95">
        <v>1.21</v>
      </c>
      <c r="F24" s="90">
        <v>6.0</v>
      </c>
      <c r="G24" s="98">
        <v>6.0</v>
      </c>
      <c r="H24" s="98">
        <v>6.0</v>
      </c>
      <c r="I24" s="98">
        <v>6.0</v>
      </c>
      <c r="J24" s="98">
        <v>7.0</v>
      </c>
      <c r="K24" s="98">
        <v>7.0</v>
      </c>
      <c r="L24" s="98">
        <v>7.0</v>
      </c>
      <c r="M24" s="98">
        <v>7.0</v>
      </c>
      <c r="N24" s="98">
        <v>8.0</v>
      </c>
      <c r="O24" s="98">
        <v>8.0</v>
      </c>
      <c r="P24" s="98">
        <v>8.0</v>
      </c>
      <c r="Q24" s="98">
        <v>8.0</v>
      </c>
      <c r="R24" s="98">
        <v>8.0</v>
      </c>
      <c r="S24" s="25" t="s">
        <v>132</v>
      </c>
    </row>
    <row r="25" ht="15.75" customHeight="1">
      <c r="A25" s="15" t="s">
        <v>96</v>
      </c>
      <c r="B25" s="15" t="s">
        <v>45</v>
      </c>
      <c r="C25" s="15" t="s">
        <v>84</v>
      </c>
      <c r="D25" s="131">
        <v>1.76</v>
      </c>
      <c r="E25" s="132">
        <v>3.18</v>
      </c>
      <c r="F25" s="90">
        <v>3.0</v>
      </c>
      <c r="G25" s="98">
        <v>3.0</v>
      </c>
      <c r="H25" s="91">
        <v>4.0</v>
      </c>
      <c r="I25" s="98">
        <v>2.0</v>
      </c>
      <c r="J25" s="98">
        <v>2.0</v>
      </c>
      <c r="K25" s="98">
        <v>2.0</v>
      </c>
      <c r="L25" s="98">
        <v>3.0</v>
      </c>
      <c r="M25" s="98">
        <v>3.0</v>
      </c>
      <c r="N25" s="98">
        <v>2.0</v>
      </c>
      <c r="O25" s="98">
        <v>3.0</v>
      </c>
      <c r="P25" s="98">
        <v>3.0</v>
      </c>
      <c r="Q25" s="91">
        <v>4.0</v>
      </c>
      <c r="R25" s="91">
        <v>4.0</v>
      </c>
      <c r="S25" s="25" t="s">
        <v>133</v>
      </c>
    </row>
    <row r="26" ht="15.75" customHeight="1">
      <c r="A26" s="15" t="s">
        <v>98</v>
      </c>
      <c r="B26" s="15" t="s">
        <v>45</v>
      </c>
      <c r="C26" s="15" t="s">
        <v>89</v>
      </c>
      <c r="D26" s="133">
        <v>7.26</v>
      </c>
      <c r="E26" s="134">
        <v>0.73</v>
      </c>
      <c r="F26" s="90">
        <v>0.0</v>
      </c>
      <c r="G26" s="98">
        <v>1.0</v>
      </c>
      <c r="H26" s="98">
        <v>1.0</v>
      </c>
      <c r="I26" s="98">
        <v>1.0</v>
      </c>
      <c r="J26" s="98">
        <v>1.0</v>
      </c>
      <c r="K26" s="98">
        <v>1.0</v>
      </c>
      <c r="L26" s="98">
        <v>1.0</v>
      </c>
      <c r="M26" s="98">
        <v>1.0</v>
      </c>
      <c r="N26" s="98">
        <v>1.0</v>
      </c>
      <c r="O26" s="98">
        <v>1.0</v>
      </c>
      <c r="P26" s="98">
        <v>1.0</v>
      </c>
      <c r="Q26" s="98">
        <v>1.0</v>
      </c>
      <c r="R26" s="98">
        <v>1.0</v>
      </c>
      <c r="S26" s="25" t="s">
        <v>134</v>
      </c>
    </row>
    <row r="27" ht="15.75" customHeight="1">
      <c r="A27" s="15" t="s">
        <v>98</v>
      </c>
      <c r="B27" s="15" t="s">
        <v>45</v>
      </c>
      <c r="C27" s="15" t="s">
        <v>84</v>
      </c>
      <c r="D27" s="135">
        <v>5.29</v>
      </c>
      <c r="E27" s="136">
        <v>3.53</v>
      </c>
      <c r="F27" s="90">
        <v>0.0</v>
      </c>
      <c r="G27" s="98">
        <v>0.0</v>
      </c>
      <c r="H27" s="98">
        <v>1.0</v>
      </c>
      <c r="I27" s="98">
        <v>1.0</v>
      </c>
      <c r="J27" s="98">
        <v>1.0</v>
      </c>
      <c r="K27" s="98">
        <v>1.0</v>
      </c>
      <c r="L27" s="98">
        <v>2.0</v>
      </c>
      <c r="M27" s="98">
        <v>2.0</v>
      </c>
      <c r="N27" s="98">
        <v>2.0</v>
      </c>
      <c r="O27" s="98">
        <v>2.0</v>
      </c>
      <c r="P27" s="98">
        <v>2.0</v>
      </c>
      <c r="Q27" s="98">
        <v>2.0</v>
      </c>
      <c r="R27" s="98">
        <v>2.0</v>
      </c>
      <c r="S27" s="25" t="s">
        <v>135</v>
      </c>
    </row>
    <row r="28" ht="15.75" customHeight="1">
      <c r="A28" s="15" t="s">
        <v>97</v>
      </c>
      <c r="B28" s="15" t="s">
        <v>45</v>
      </c>
      <c r="C28" s="15" t="s">
        <v>89</v>
      </c>
      <c r="D28" s="137">
        <v>1.5</v>
      </c>
      <c r="E28" s="138">
        <v>5.82</v>
      </c>
      <c r="F28" s="90">
        <v>0.0</v>
      </c>
      <c r="G28" s="98">
        <v>1.0</v>
      </c>
      <c r="H28" s="92">
        <v>2.0</v>
      </c>
      <c r="I28" s="92">
        <v>2.0</v>
      </c>
      <c r="J28" s="92">
        <v>2.0</v>
      </c>
      <c r="K28" s="92">
        <v>2.0</v>
      </c>
      <c r="L28" s="92">
        <v>2.0</v>
      </c>
      <c r="M28" s="92">
        <v>2.0</v>
      </c>
      <c r="N28" s="92">
        <v>2.0</v>
      </c>
      <c r="O28" s="92">
        <v>2.0</v>
      </c>
      <c r="P28" s="92">
        <v>2.0</v>
      </c>
      <c r="Q28" s="92">
        <v>2.0</v>
      </c>
      <c r="R28" s="92">
        <v>2.0</v>
      </c>
      <c r="S28" s="25" t="s">
        <v>136</v>
      </c>
    </row>
    <row r="29" ht="15.75" customHeight="1">
      <c r="A29" s="15" t="s">
        <v>97</v>
      </c>
      <c r="B29" s="15" t="s">
        <v>45</v>
      </c>
      <c r="C29" s="15" t="s">
        <v>84</v>
      </c>
      <c r="D29" s="120">
        <v>0.88</v>
      </c>
      <c r="E29" s="139">
        <v>5.61</v>
      </c>
      <c r="F29" s="90">
        <v>0.0</v>
      </c>
      <c r="G29" s="92">
        <v>1.0</v>
      </c>
      <c r="H29" s="92">
        <v>1.0</v>
      </c>
      <c r="I29" s="92">
        <v>1.0</v>
      </c>
      <c r="J29" s="92">
        <v>1.0</v>
      </c>
      <c r="K29" s="92">
        <v>1.0</v>
      </c>
      <c r="L29" s="92">
        <v>1.0</v>
      </c>
      <c r="M29" s="92">
        <v>1.0</v>
      </c>
      <c r="N29" s="92">
        <v>1.0</v>
      </c>
      <c r="O29" s="92">
        <v>1.0</v>
      </c>
      <c r="P29" s="92">
        <v>1.0</v>
      </c>
      <c r="Q29" s="92">
        <v>1.0</v>
      </c>
      <c r="R29" s="92">
        <v>1.0</v>
      </c>
      <c r="S29" s="25" t="s">
        <v>137</v>
      </c>
    </row>
    <row r="30" ht="15.75" customHeight="1">
      <c r="A30" s="15" t="s">
        <v>99</v>
      </c>
      <c r="B30" s="15" t="s">
        <v>45</v>
      </c>
      <c r="C30" s="15" t="s">
        <v>89</v>
      </c>
      <c r="D30" s="140">
        <v>0.32</v>
      </c>
      <c r="E30" s="141">
        <v>-0.72</v>
      </c>
      <c r="F30" s="90">
        <v>0.0</v>
      </c>
      <c r="G30" s="98">
        <v>0.0</v>
      </c>
      <c r="H30" s="98">
        <v>0.0</v>
      </c>
      <c r="I30" s="98">
        <v>0.0</v>
      </c>
      <c r="J30" s="98">
        <v>0.0</v>
      </c>
      <c r="K30" s="98">
        <v>0.0</v>
      </c>
      <c r="L30" s="98">
        <v>0.0</v>
      </c>
      <c r="M30" s="92">
        <v>1.0</v>
      </c>
      <c r="N30" s="92">
        <v>1.0</v>
      </c>
      <c r="O30" s="92">
        <v>1.0</v>
      </c>
      <c r="P30" s="92">
        <v>2.0</v>
      </c>
      <c r="Q30" s="92">
        <v>2.0</v>
      </c>
      <c r="R30" s="92">
        <v>2.0</v>
      </c>
      <c r="S30" s="25" t="s">
        <v>138</v>
      </c>
    </row>
    <row r="31" ht="15.75" customHeight="1">
      <c r="A31" s="15" t="s">
        <v>99</v>
      </c>
      <c r="B31" s="15" t="s">
        <v>45</v>
      </c>
      <c r="C31" s="15" t="s">
        <v>84</v>
      </c>
      <c r="D31" s="142">
        <v>0.24</v>
      </c>
      <c r="E31" s="143">
        <v>0.13</v>
      </c>
      <c r="F31" s="90">
        <v>0.0</v>
      </c>
      <c r="G31" s="98">
        <v>0.0</v>
      </c>
      <c r="H31" s="98">
        <v>0.0</v>
      </c>
      <c r="I31" s="98">
        <v>0.0</v>
      </c>
      <c r="J31" s="98">
        <v>0.0</v>
      </c>
      <c r="K31" s="98">
        <v>0.0</v>
      </c>
      <c r="L31" s="98">
        <v>0.0</v>
      </c>
      <c r="M31" s="92">
        <v>1.0</v>
      </c>
      <c r="N31" s="92">
        <v>1.0</v>
      </c>
      <c r="O31" s="92">
        <v>1.0</v>
      </c>
      <c r="P31" s="92">
        <v>2.0</v>
      </c>
      <c r="Q31" s="92">
        <v>2.0</v>
      </c>
      <c r="R31" s="92">
        <v>2.0</v>
      </c>
      <c r="S31" s="25" t="s">
        <v>139</v>
      </c>
    </row>
    <row r="32" ht="15.75" customHeight="1">
      <c r="A32" s="15" t="s">
        <v>140</v>
      </c>
      <c r="B32" s="15" t="s">
        <v>140</v>
      </c>
      <c r="C32" s="15" t="s">
        <v>89</v>
      </c>
      <c r="D32" s="144">
        <v>5.37</v>
      </c>
      <c r="E32" s="145">
        <v>1.28</v>
      </c>
      <c r="F32" s="90">
        <v>1.0</v>
      </c>
      <c r="G32" s="98">
        <v>3.0</v>
      </c>
      <c r="H32" s="98">
        <v>4.0</v>
      </c>
      <c r="I32" s="98">
        <v>4.0</v>
      </c>
      <c r="J32" s="98">
        <v>4.0</v>
      </c>
      <c r="K32" s="98">
        <v>5.0</v>
      </c>
      <c r="L32" s="98">
        <v>5.0</v>
      </c>
      <c r="M32" s="98">
        <v>5.0</v>
      </c>
      <c r="N32" s="98">
        <v>5.0</v>
      </c>
      <c r="O32" s="98">
        <v>5.0</v>
      </c>
      <c r="P32" s="98">
        <v>5.0</v>
      </c>
      <c r="Q32" s="98">
        <v>5.0</v>
      </c>
      <c r="R32" s="98">
        <v>5.0</v>
      </c>
      <c r="S32" s="25" t="s">
        <v>141</v>
      </c>
    </row>
    <row r="33" ht="15.75" customHeight="1">
      <c r="A33" s="15" t="s">
        <v>140</v>
      </c>
      <c r="B33" s="15" t="s">
        <v>140</v>
      </c>
      <c r="C33" s="15" t="s">
        <v>84</v>
      </c>
      <c r="D33" s="146">
        <v>0.5</v>
      </c>
      <c r="E33" s="106">
        <v>1.4</v>
      </c>
      <c r="F33" s="90">
        <v>2.0</v>
      </c>
      <c r="G33" s="92">
        <v>4.0</v>
      </c>
      <c r="H33" s="92">
        <v>4.0</v>
      </c>
      <c r="I33" s="92">
        <v>4.0</v>
      </c>
      <c r="J33" s="92">
        <v>4.0</v>
      </c>
      <c r="K33" s="92">
        <v>4.0</v>
      </c>
      <c r="L33" s="92">
        <v>4.0</v>
      </c>
      <c r="M33" s="92">
        <v>4.0</v>
      </c>
      <c r="N33" s="92">
        <v>4.0</v>
      </c>
      <c r="O33" s="92">
        <v>6.0</v>
      </c>
      <c r="P33" s="92">
        <v>6.0</v>
      </c>
      <c r="Q33" s="92">
        <v>6.0</v>
      </c>
      <c r="R33" s="92">
        <v>6.0</v>
      </c>
      <c r="S33" s="25" t="s">
        <v>142</v>
      </c>
    </row>
    <row r="34" ht="15.75" customHeight="1">
      <c r="A34" s="15" t="s">
        <v>143</v>
      </c>
      <c r="B34" s="15" t="s">
        <v>140</v>
      </c>
      <c r="C34" s="15" t="s">
        <v>89</v>
      </c>
      <c r="D34" s="147">
        <v>0.84</v>
      </c>
      <c r="E34" s="148">
        <v>0.89</v>
      </c>
      <c r="F34" s="90">
        <v>3.0</v>
      </c>
      <c r="G34" s="98">
        <v>1.0</v>
      </c>
      <c r="H34" s="98">
        <v>1.0</v>
      </c>
      <c r="I34" s="98">
        <v>1.0</v>
      </c>
      <c r="J34" s="98">
        <v>1.0</v>
      </c>
      <c r="K34" s="98">
        <v>1.0</v>
      </c>
      <c r="L34" s="98">
        <v>1.0</v>
      </c>
      <c r="M34" s="98">
        <v>1.0</v>
      </c>
      <c r="N34" s="98">
        <v>1.0</v>
      </c>
      <c r="O34" s="98">
        <v>1.0</v>
      </c>
      <c r="P34" s="98">
        <v>1.0</v>
      </c>
      <c r="Q34" s="98">
        <v>1.0</v>
      </c>
      <c r="R34" s="98">
        <v>1.0</v>
      </c>
      <c r="S34" s="25" t="s">
        <v>144</v>
      </c>
    </row>
    <row r="35" ht="15.75" customHeight="1">
      <c r="A35" s="15" t="s">
        <v>143</v>
      </c>
      <c r="B35" s="15" t="s">
        <v>140</v>
      </c>
      <c r="C35" s="15" t="s">
        <v>84</v>
      </c>
      <c r="D35" s="149">
        <v>1.65</v>
      </c>
      <c r="E35" s="150">
        <v>0.24</v>
      </c>
      <c r="F35" s="90">
        <v>1.0</v>
      </c>
      <c r="G35" s="98">
        <v>0.0</v>
      </c>
      <c r="H35" s="98">
        <v>0.0</v>
      </c>
      <c r="I35" s="98">
        <v>0.0</v>
      </c>
      <c r="J35" s="98">
        <v>0.0</v>
      </c>
      <c r="K35" s="98">
        <v>0.0</v>
      </c>
      <c r="L35" s="98">
        <v>0.0</v>
      </c>
      <c r="M35" s="98">
        <v>0.0</v>
      </c>
      <c r="N35" s="98">
        <v>0.0</v>
      </c>
      <c r="O35" s="98">
        <v>0.0</v>
      </c>
      <c r="P35" s="98">
        <v>0.0</v>
      </c>
      <c r="Q35" s="98">
        <v>0.0</v>
      </c>
      <c r="R35" s="98">
        <v>0.0</v>
      </c>
      <c r="S35" s="25" t="s">
        <v>145</v>
      </c>
    </row>
    <row r="36" ht="15.75" customHeight="1">
      <c r="A36" s="15" t="s">
        <v>146</v>
      </c>
      <c r="B36" s="15" t="s">
        <v>109</v>
      </c>
      <c r="C36" s="15"/>
      <c r="D36" s="151" t="s">
        <v>94</v>
      </c>
      <c r="E36" s="35" t="s">
        <v>94</v>
      </c>
      <c r="F36" s="90">
        <v>8.0</v>
      </c>
      <c r="G36" s="90">
        <v>7.0</v>
      </c>
      <c r="H36" s="90">
        <v>8.0</v>
      </c>
      <c r="I36" s="90">
        <v>8.0</v>
      </c>
      <c r="J36" s="90">
        <v>9.0</v>
      </c>
      <c r="K36" s="90">
        <v>9.0</v>
      </c>
      <c r="L36" s="90">
        <v>9.0</v>
      </c>
      <c r="M36" s="90">
        <v>10.0</v>
      </c>
      <c r="N36" s="90">
        <v>11.0</v>
      </c>
      <c r="O36" s="90">
        <v>11.0</v>
      </c>
      <c r="P36" s="90">
        <v>12.0</v>
      </c>
      <c r="Q36" s="90">
        <v>12.0</v>
      </c>
      <c r="R36" s="90">
        <v>12.0</v>
      </c>
      <c r="S36" s="25" t="s">
        <v>147</v>
      </c>
    </row>
    <row r="37" ht="15.75" customHeight="1">
      <c r="A37" s="15" t="s">
        <v>146</v>
      </c>
      <c r="B37" s="15" t="s">
        <v>45</v>
      </c>
      <c r="C37" s="15"/>
      <c r="D37" s="151" t="s">
        <v>94</v>
      </c>
      <c r="E37" s="35" t="s">
        <v>94</v>
      </c>
      <c r="F37" s="90">
        <v>1.0</v>
      </c>
      <c r="G37" s="90">
        <v>1.0</v>
      </c>
      <c r="H37" s="90">
        <v>1.0</v>
      </c>
      <c r="I37" s="90">
        <v>3.0</v>
      </c>
      <c r="J37" s="90">
        <v>3.0</v>
      </c>
      <c r="K37" s="90">
        <v>3.0</v>
      </c>
      <c r="L37" s="90">
        <v>3.0</v>
      </c>
      <c r="M37" s="90">
        <v>3.0</v>
      </c>
      <c r="N37" s="90">
        <v>4.0</v>
      </c>
      <c r="O37" s="90">
        <v>4.0</v>
      </c>
      <c r="P37" s="90">
        <v>4.0</v>
      </c>
      <c r="Q37" s="90">
        <v>4.0</v>
      </c>
      <c r="R37" s="90">
        <v>4.0</v>
      </c>
      <c r="S37" s="25" t="s">
        <v>147</v>
      </c>
    </row>
    <row r="38" ht="15.75" customHeight="1">
      <c r="A38" s="15" t="s">
        <v>146</v>
      </c>
      <c r="B38" s="15" t="s">
        <v>140</v>
      </c>
      <c r="C38" s="15"/>
      <c r="D38" s="151" t="s">
        <v>94</v>
      </c>
      <c r="E38" s="35" t="s">
        <v>94</v>
      </c>
      <c r="F38" s="90">
        <v>2.0</v>
      </c>
      <c r="G38" s="90">
        <v>2.0</v>
      </c>
      <c r="H38" s="90">
        <v>2.0</v>
      </c>
      <c r="I38" s="90">
        <v>2.0</v>
      </c>
      <c r="J38" s="90">
        <v>2.0</v>
      </c>
      <c r="K38" s="90">
        <v>2.0</v>
      </c>
      <c r="L38" s="90">
        <v>2.0</v>
      </c>
      <c r="M38" s="90">
        <v>2.0</v>
      </c>
      <c r="N38" s="90">
        <v>2.0</v>
      </c>
      <c r="O38" s="90">
        <v>2.0</v>
      </c>
      <c r="P38" s="90">
        <v>2.0</v>
      </c>
      <c r="Q38" s="90">
        <v>2.0</v>
      </c>
      <c r="R38" s="90">
        <v>2.0</v>
      </c>
      <c r="S38" s="25" t="s">
        <v>147</v>
      </c>
    </row>
    <row r="39" ht="15.75" customHeight="1">
      <c r="A39" s="152" t="s">
        <v>148</v>
      </c>
      <c r="B39" s="153" t="s">
        <v>148</v>
      </c>
      <c r="C39" s="153" t="s">
        <v>148</v>
      </c>
      <c r="D39" s="154">
        <v>52.4</v>
      </c>
      <c r="E39" s="8" t="s">
        <v>94</v>
      </c>
      <c r="F39" s="155">
        <v>60.0</v>
      </c>
      <c r="G39" s="155">
        <v>63.0</v>
      </c>
      <c r="H39" s="155">
        <v>70.0</v>
      </c>
      <c r="I39" s="155">
        <v>72.0</v>
      </c>
      <c r="J39" s="155">
        <v>74.0</v>
      </c>
      <c r="K39" s="155">
        <v>77.0</v>
      </c>
      <c r="L39" s="155">
        <v>80.0</v>
      </c>
      <c r="M39" s="155">
        <v>83.0</v>
      </c>
      <c r="N39" s="155">
        <v>85.0</v>
      </c>
      <c r="O39" s="155">
        <v>90.0</v>
      </c>
      <c r="P39" s="155">
        <v>92.0</v>
      </c>
      <c r="Q39" s="155">
        <v>95.0</v>
      </c>
      <c r="R39" s="155">
        <v>97.0</v>
      </c>
      <c r="S39" s="25" t="s">
        <v>149</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2016-12-20T18:20:15Z</dcterms:created>
</cp:coreProperties>
</file>